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z.pinto\Desktop\CONTROL PRESUPUESTO 2026\ANA LUCIA ITA\"/>
    </mc:Choice>
  </mc:AlternateContent>
  <xr:revisionPtr revIDLastSave="0" documentId="13_ncr:1_{BB3144F3-C62D-4365-8D66-1AB8E2AD9E56}" xr6:coauthVersionLast="47" xr6:coauthVersionMax="47" xr10:uidLastSave="{00000000-0000-0000-0000-000000000000}"/>
  <bookViews>
    <workbookView xWindow="-120" yWindow="-120" windowWidth="24240" windowHeight="13140" activeTab="2" xr2:uid="{102B23E7-01F1-4CD7-AE60-617F517EE8F4}"/>
  </bookViews>
  <sheets>
    <sheet name="TRIMESTRE I INGRESOS" sheetId="1" r:id="rId1"/>
    <sheet name="TRIMESTRE I GASTOS " sheetId="2" r:id="rId2"/>
    <sheet name="TRIMESTRE II INGRESOS" sheetId="3" r:id="rId3"/>
    <sheet name="TRIMESTRE II GASTOS" sheetId="4" r:id="rId4"/>
    <sheet name="TRIMESTRE III INGRESOS" sheetId="5" r:id="rId5"/>
    <sheet name="TRIMESTRE III GASTOS" sheetId="6" r:id="rId6"/>
    <sheet name="TRIMESTRE IV INGRESOS" sheetId="7" r:id="rId7"/>
    <sheet name="TRIMESTRE IV GASTO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01" i="7" l="1"/>
  <c r="M101" i="7"/>
  <c r="L101" i="7"/>
  <c r="K101" i="7"/>
  <c r="J101" i="7"/>
  <c r="I101" i="7"/>
  <c r="H101" i="7"/>
  <c r="G101" i="7"/>
  <c r="F101" i="7"/>
  <c r="E101" i="7"/>
  <c r="D101" i="7"/>
  <c r="C101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N99" i="7"/>
  <c r="M99" i="7"/>
  <c r="L99" i="7"/>
  <c r="K99" i="7"/>
  <c r="J99" i="7"/>
  <c r="I99" i="7"/>
  <c r="H99" i="7"/>
  <c r="G99" i="7"/>
  <c r="F99" i="7"/>
  <c r="E99" i="7"/>
  <c r="D99" i="7"/>
  <c r="C99" i="7"/>
  <c r="N98" i="7"/>
  <c r="M98" i="7"/>
  <c r="L98" i="7"/>
  <c r="K98" i="7"/>
  <c r="J98" i="7"/>
  <c r="I98" i="7"/>
  <c r="H98" i="7"/>
  <c r="G98" i="7"/>
  <c r="F98" i="7"/>
  <c r="E98" i="7"/>
  <c r="D98" i="7"/>
  <c r="C98" i="7"/>
  <c r="N97" i="7"/>
  <c r="M97" i="7"/>
  <c r="L97" i="7"/>
  <c r="K97" i="7"/>
  <c r="J97" i="7"/>
  <c r="I97" i="7"/>
  <c r="H97" i="7"/>
  <c r="G97" i="7"/>
  <c r="F97" i="7"/>
  <c r="E97" i="7"/>
  <c r="D97" i="7"/>
  <c r="C97" i="7"/>
  <c r="N96" i="7"/>
  <c r="M96" i="7"/>
  <c r="L96" i="7"/>
  <c r="K96" i="7"/>
  <c r="J96" i="7"/>
  <c r="I96" i="7"/>
  <c r="H96" i="7"/>
  <c r="G96" i="7"/>
  <c r="F96" i="7"/>
  <c r="E96" i="7"/>
  <c r="D96" i="7"/>
  <c r="C96" i="7"/>
  <c r="F9" i="7"/>
  <c r="F8" i="7"/>
  <c r="F7" i="7"/>
  <c r="N5" i="7"/>
  <c r="N93" i="7" s="1"/>
  <c r="M5" i="7"/>
  <c r="M93" i="7" s="1"/>
  <c r="L5" i="7"/>
  <c r="L93" i="7" s="1"/>
  <c r="K5" i="7"/>
  <c r="K93" i="7" s="1"/>
  <c r="J5" i="7"/>
  <c r="J93" i="7" s="1"/>
  <c r="I5" i="7"/>
  <c r="I93" i="7" s="1"/>
  <c r="H5" i="7"/>
  <c r="H93" i="7" s="1"/>
  <c r="G5" i="7"/>
  <c r="G93" i="7" s="1"/>
  <c r="F5" i="7"/>
  <c r="F93" i="7" s="1"/>
  <c r="E5" i="7"/>
  <c r="E93" i="7" s="1"/>
  <c r="D5" i="7"/>
  <c r="D93" i="7" s="1"/>
  <c r="C5" i="7"/>
  <c r="C93" i="7" s="1"/>
  <c r="O357" i="8"/>
  <c r="N357" i="8"/>
  <c r="M357" i="8"/>
  <c r="L357" i="8"/>
  <c r="K357" i="8"/>
  <c r="J357" i="8"/>
  <c r="I357" i="8"/>
  <c r="H357" i="8"/>
  <c r="G357" i="8"/>
  <c r="F357" i="8"/>
  <c r="E357" i="8"/>
  <c r="D357" i="8"/>
  <c r="C357" i="8"/>
  <c r="O356" i="8"/>
  <c r="N356" i="8"/>
  <c r="M356" i="8"/>
  <c r="L356" i="8"/>
  <c r="K356" i="8"/>
  <c r="J356" i="8"/>
  <c r="I356" i="8"/>
  <c r="H356" i="8"/>
  <c r="G356" i="8"/>
  <c r="F356" i="8"/>
  <c r="E356" i="8"/>
  <c r="D356" i="8"/>
  <c r="C356" i="8"/>
  <c r="R201" i="8"/>
  <c r="Q203" i="8" s="1"/>
  <c r="L136" i="8"/>
  <c r="H136" i="8"/>
  <c r="O6" i="8"/>
  <c r="N6" i="8"/>
  <c r="M6" i="8"/>
  <c r="L6" i="8"/>
  <c r="K6" i="8"/>
  <c r="J6" i="8"/>
  <c r="I6" i="8"/>
  <c r="H6" i="8"/>
  <c r="G6" i="8"/>
  <c r="F6" i="8"/>
  <c r="E6" i="8"/>
  <c r="D6" i="8"/>
  <c r="C6" i="8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O6" i="6"/>
  <c r="N6" i="6"/>
  <c r="M6" i="6"/>
  <c r="L6" i="6"/>
  <c r="K6" i="6"/>
  <c r="J6" i="6"/>
  <c r="I6" i="6"/>
  <c r="H6" i="6"/>
  <c r="G6" i="6"/>
  <c r="F6" i="6"/>
  <c r="E6" i="6"/>
  <c r="D6" i="6"/>
  <c r="C6" i="6"/>
  <c r="N5" i="5"/>
  <c r="N95" i="5" s="1"/>
  <c r="N135" i="5" s="1"/>
  <c r="M5" i="5"/>
  <c r="M95" i="5" s="1"/>
  <c r="M135" i="5" s="1"/>
  <c r="L5" i="5"/>
  <c r="L95" i="5" s="1"/>
  <c r="L135" i="5" s="1"/>
  <c r="K5" i="5"/>
  <c r="K95" i="5" s="1"/>
  <c r="K135" i="5" s="1"/>
  <c r="J5" i="5"/>
  <c r="J95" i="5" s="1"/>
  <c r="J135" i="5" s="1"/>
  <c r="I5" i="5"/>
  <c r="I95" i="5" s="1"/>
  <c r="I135" i="5" s="1"/>
  <c r="H5" i="5"/>
  <c r="H95" i="5" s="1"/>
  <c r="H135" i="5" s="1"/>
  <c r="G5" i="5"/>
  <c r="G95" i="5" s="1"/>
  <c r="G135" i="5" s="1"/>
  <c r="F5" i="5"/>
  <c r="F95" i="5" s="1"/>
  <c r="F135" i="5" s="1"/>
  <c r="E5" i="5"/>
  <c r="E95" i="5" s="1"/>
  <c r="E135" i="5" s="1"/>
  <c r="D5" i="5"/>
  <c r="D95" i="5" s="1"/>
  <c r="D135" i="5" s="1"/>
  <c r="C5" i="5"/>
  <c r="C95" i="5" s="1"/>
  <c r="C135" i="5" s="1"/>
  <c r="O338" i="4"/>
  <c r="N338" i="4"/>
  <c r="M338" i="4"/>
  <c r="L338" i="4"/>
  <c r="K338" i="4"/>
  <c r="J338" i="4"/>
  <c r="I338" i="4"/>
  <c r="H338" i="4"/>
  <c r="G338" i="4"/>
  <c r="F338" i="4"/>
  <c r="E338" i="4"/>
  <c r="D338" i="4"/>
  <c r="C338" i="4"/>
  <c r="O337" i="4"/>
  <c r="N337" i="4"/>
  <c r="M337" i="4"/>
  <c r="L337" i="4"/>
  <c r="K337" i="4"/>
  <c r="J337" i="4"/>
  <c r="I337" i="4"/>
  <c r="H337" i="4"/>
  <c r="G337" i="4"/>
  <c r="F337" i="4"/>
  <c r="E337" i="4"/>
  <c r="D337" i="4"/>
  <c r="C337" i="4"/>
  <c r="O6" i="4"/>
  <c r="N6" i="4"/>
  <c r="M6" i="4"/>
  <c r="L6" i="4"/>
  <c r="K6" i="4"/>
  <c r="J6" i="4"/>
  <c r="I6" i="4"/>
  <c r="H6" i="4"/>
  <c r="G6" i="4"/>
  <c r="F6" i="4"/>
  <c r="E6" i="4"/>
  <c r="D6" i="4"/>
  <c r="C6" i="4"/>
  <c r="L9" i="3"/>
  <c r="I9" i="3"/>
  <c r="M9" i="3" s="1"/>
  <c r="F9" i="3"/>
  <c r="L8" i="3"/>
  <c r="I8" i="3"/>
  <c r="M8" i="3" s="1"/>
  <c r="F8" i="3"/>
  <c r="L7" i="3"/>
  <c r="K7" i="3"/>
  <c r="J7" i="3"/>
  <c r="I7" i="3"/>
  <c r="H7" i="3"/>
  <c r="G7" i="3"/>
  <c r="E7" i="3"/>
  <c r="D7" i="3"/>
  <c r="C7" i="3"/>
  <c r="F7" i="3" s="1"/>
  <c r="F5" i="3" s="1"/>
  <c r="F90" i="3" s="1"/>
  <c r="F130" i="3" s="1"/>
  <c r="N5" i="3"/>
  <c r="N90" i="3" s="1"/>
  <c r="N130" i="3" s="1"/>
  <c r="M5" i="3"/>
  <c r="M90" i="3" s="1"/>
  <c r="M130" i="3" s="1"/>
  <c r="L5" i="3"/>
  <c r="L90" i="3" s="1"/>
  <c r="L130" i="3" s="1"/>
  <c r="K5" i="3"/>
  <c r="K90" i="3" s="1"/>
  <c r="K130" i="3" s="1"/>
  <c r="J5" i="3"/>
  <c r="J90" i="3" s="1"/>
  <c r="J130" i="3" s="1"/>
  <c r="I5" i="3"/>
  <c r="I90" i="3" s="1"/>
  <c r="I130" i="3" s="1"/>
  <c r="H5" i="3"/>
  <c r="H90" i="3" s="1"/>
  <c r="H130" i="3" s="1"/>
  <c r="G5" i="3"/>
  <c r="G90" i="3" s="1"/>
  <c r="G130" i="3" s="1"/>
  <c r="E5" i="3"/>
  <c r="E90" i="3" s="1"/>
  <c r="E130" i="3" s="1"/>
  <c r="D5" i="3"/>
  <c r="D90" i="3" s="1"/>
  <c r="D130" i="3" s="1"/>
  <c r="C5" i="3"/>
  <c r="C90" i="3" s="1"/>
  <c r="C130" i="3" s="1"/>
  <c r="K353" i="2"/>
  <c r="J353" i="2"/>
  <c r="I353" i="2"/>
  <c r="H353" i="2"/>
  <c r="G353" i="2"/>
  <c r="F353" i="2"/>
  <c r="E353" i="2"/>
  <c r="D353" i="2"/>
  <c r="C353" i="2"/>
  <c r="K352" i="2"/>
  <c r="J352" i="2"/>
  <c r="I352" i="2"/>
  <c r="H352" i="2"/>
  <c r="G352" i="2"/>
  <c r="F352" i="2"/>
  <c r="E352" i="2"/>
  <c r="D352" i="2"/>
  <c r="C352" i="2"/>
  <c r="K6" i="2"/>
  <c r="J6" i="2"/>
  <c r="I6" i="2"/>
  <c r="H6" i="2"/>
  <c r="G6" i="2"/>
  <c r="F6" i="2"/>
  <c r="E6" i="2"/>
  <c r="D6" i="2"/>
  <c r="C6" i="2"/>
  <c r="L9" i="1"/>
  <c r="L7" i="1" s="1"/>
  <c r="L5" i="1" s="1"/>
  <c r="L87" i="1" s="1"/>
  <c r="L126" i="1" s="1"/>
  <c r="I9" i="1"/>
  <c r="F9" i="1"/>
  <c r="L8" i="1"/>
  <c r="I8" i="1"/>
  <c r="M8" i="1" s="1"/>
  <c r="F8" i="1"/>
  <c r="N7" i="1"/>
  <c r="N5" i="1" s="1"/>
  <c r="N87" i="1" s="1"/>
  <c r="N126" i="1" s="1"/>
  <c r="K7" i="1"/>
  <c r="J7" i="1"/>
  <c r="H7" i="1"/>
  <c r="G7" i="1"/>
  <c r="E7" i="1"/>
  <c r="D7" i="1"/>
  <c r="C7" i="1"/>
  <c r="F7" i="1" s="1"/>
  <c r="F5" i="1" s="1"/>
  <c r="F87" i="1" s="1"/>
  <c r="F126" i="1" s="1"/>
  <c r="K5" i="1"/>
  <c r="K87" i="1" s="1"/>
  <c r="K126" i="1" s="1"/>
  <c r="J5" i="1"/>
  <c r="J87" i="1" s="1"/>
  <c r="J126" i="1" s="1"/>
  <c r="H5" i="1"/>
  <c r="H87" i="1" s="1"/>
  <c r="H126" i="1" s="1"/>
  <c r="G5" i="1"/>
  <c r="G87" i="1" s="1"/>
  <c r="G126" i="1" s="1"/>
  <c r="E5" i="1"/>
  <c r="E87" i="1" s="1"/>
  <c r="E126" i="1" s="1"/>
  <c r="D5" i="1"/>
  <c r="D87" i="1" s="1"/>
  <c r="D126" i="1" s="1"/>
  <c r="C5" i="1"/>
  <c r="C87" i="1" s="1"/>
  <c r="C126" i="1" s="1"/>
  <c r="O355" i="8" l="1"/>
  <c r="O358" i="8" s="1"/>
  <c r="O311" i="8"/>
  <c r="N355" i="8"/>
  <c r="N358" i="8" s="1"/>
  <c r="N311" i="8"/>
  <c r="M355" i="8"/>
  <c r="M358" i="8" s="1"/>
  <c r="M311" i="8"/>
  <c r="L355" i="8"/>
  <c r="L358" i="8" s="1"/>
  <c r="L311" i="8"/>
  <c r="K355" i="8"/>
  <c r="K358" i="8" s="1"/>
  <c r="K311" i="8"/>
  <c r="J355" i="8"/>
  <c r="J358" i="8" s="1"/>
  <c r="J311" i="8"/>
  <c r="I355" i="8"/>
  <c r="I358" i="8" s="1"/>
  <c r="I311" i="8"/>
  <c r="H355" i="8"/>
  <c r="H358" i="8" s="1"/>
  <c r="H311" i="8"/>
  <c r="G355" i="8"/>
  <c r="G358" i="8" s="1"/>
  <c r="G311" i="8"/>
  <c r="F355" i="8"/>
  <c r="F358" i="8" s="1"/>
  <c r="F311" i="8"/>
  <c r="E355" i="8"/>
  <c r="E358" i="8" s="1"/>
  <c r="E311" i="8"/>
  <c r="D355" i="8"/>
  <c r="D358" i="8" s="1"/>
  <c r="D311" i="8"/>
  <c r="C355" i="8"/>
  <c r="C358" i="8" s="1"/>
  <c r="C311" i="8"/>
  <c r="O343" i="6"/>
  <c r="O346" i="6" s="1"/>
  <c r="O306" i="6"/>
  <c r="N343" i="6"/>
  <c r="N346" i="6" s="1"/>
  <c r="N306" i="6"/>
  <c r="M306" i="6"/>
  <c r="M343" i="6"/>
  <c r="M346" i="6" s="1"/>
  <c r="L343" i="6"/>
  <c r="L346" i="6" s="1"/>
  <c r="L306" i="6"/>
  <c r="K343" i="6"/>
  <c r="K346" i="6" s="1"/>
  <c r="K306" i="6"/>
  <c r="J343" i="6"/>
  <c r="J346" i="6" s="1"/>
  <c r="J306" i="6"/>
  <c r="I343" i="6"/>
  <c r="I346" i="6" s="1"/>
  <c r="I306" i="6"/>
  <c r="H343" i="6"/>
  <c r="H346" i="6" s="1"/>
  <c r="H306" i="6"/>
  <c r="G306" i="6"/>
  <c r="G343" i="6"/>
  <c r="G346" i="6" s="1"/>
  <c r="F343" i="6"/>
  <c r="F346" i="6" s="1"/>
  <c r="F306" i="6"/>
  <c r="E343" i="6"/>
  <c r="E346" i="6" s="1"/>
  <c r="E306" i="6"/>
  <c r="D343" i="6"/>
  <c r="D346" i="6" s="1"/>
  <c r="D306" i="6"/>
  <c r="C343" i="6"/>
  <c r="C346" i="6" s="1"/>
  <c r="C306" i="6"/>
  <c r="O336" i="4"/>
  <c r="O339" i="4" s="1"/>
  <c r="O303" i="4"/>
  <c r="N336" i="4"/>
  <c r="N339" i="4" s="1"/>
  <c r="N303" i="4"/>
  <c r="M336" i="4"/>
  <c r="M339" i="4" s="1"/>
  <c r="M303" i="4"/>
  <c r="L336" i="4"/>
  <c r="L339" i="4" s="1"/>
  <c r="L303" i="4"/>
  <c r="K303" i="4"/>
  <c r="K336" i="4"/>
  <c r="K339" i="4" s="1"/>
  <c r="J336" i="4"/>
  <c r="J339" i="4" s="1"/>
  <c r="J303" i="4"/>
  <c r="I303" i="4"/>
  <c r="I336" i="4"/>
  <c r="I339" i="4" s="1"/>
  <c r="H336" i="4"/>
  <c r="H339" i="4" s="1"/>
  <c r="H303" i="4"/>
  <c r="G336" i="4"/>
  <c r="G339" i="4" s="1"/>
  <c r="G303" i="4"/>
  <c r="F336" i="4"/>
  <c r="F339" i="4" s="1"/>
  <c r="F303" i="4"/>
  <c r="E336" i="4"/>
  <c r="E339" i="4" s="1"/>
  <c r="E303" i="4"/>
  <c r="D336" i="4"/>
  <c r="D339" i="4" s="1"/>
  <c r="D303" i="4"/>
  <c r="C336" i="4"/>
  <c r="C339" i="4" s="1"/>
  <c r="C303" i="4"/>
  <c r="K351" i="2"/>
  <c r="K354" i="2" s="1"/>
  <c r="K304" i="2"/>
  <c r="J351" i="2"/>
  <c r="J354" i="2" s="1"/>
  <c r="J304" i="2"/>
  <c r="I351" i="2"/>
  <c r="I354" i="2" s="1"/>
  <c r="I304" i="2"/>
  <c r="H351" i="2"/>
  <c r="H354" i="2" s="1"/>
  <c r="H304" i="2"/>
  <c r="G351" i="2"/>
  <c r="G354" i="2" s="1"/>
  <c r="G304" i="2"/>
  <c r="F351" i="2"/>
  <c r="F354" i="2" s="1"/>
  <c r="F304" i="2"/>
  <c r="E351" i="2"/>
  <c r="E354" i="2" s="1"/>
  <c r="E304" i="2"/>
  <c r="D304" i="2"/>
  <c r="D351" i="2"/>
  <c r="D354" i="2" s="1"/>
  <c r="C351" i="2"/>
  <c r="C354" i="2" s="1"/>
  <c r="C304" i="2"/>
  <c r="M9" i="1"/>
  <c r="M7" i="1" s="1"/>
  <c r="M5" i="1" s="1"/>
  <c r="M87" i="1" s="1"/>
  <c r="M126" i="1" s="1"/>
  <c r="I7" i="1"/>
  <c r="I5" i="1" s="1"/>
  <c r="I87" i="1" s="1"/>
  <c r="I126" i="1" s="1"/>
</calcChain>
</file>

<file path=xl/sharedStrings.xml><?xml version="1.0" encoding="utf-8"?>
<sst xmlns="http://schemas.openxmlformats.org/spreadsheetml/2006/main" count="3636" uniqueCount="924">
  <si>
    <t>AGUAS DEL HUILA SA ESP</t>
  </si>
  <si>
    <t>EJECUCION  PRESUPUESTAL  DE  INGRESOS  ENERO  01 A MARZO 31    DE  2025</t>
  </si>
  <si>
    <t>CODIGO</t>
  </si>
  <si>
    <t>NOMBRE</t>
  </si>
  <si>
    <t xml:space="preserve">APROPIACION  INICIAL  </t>
  </si>
  <si>
    <t>ADICIONES</t>
  </si>
  <si>
    <t>REDUCCIONES</t>
  </si>
  <si>
    <t>DEFINITIVO</t>
  </si>
  <si>
    <t>CAUSACION ANTERIOR</t>
  </si>
  <si>
    <t xml:space="preserve">PERIODO </t>
  </si>
  <si>
    <t xml:space="preserve">CAUSACION ACUMULADA </t>
  </si>
  <si>
    <t xml:space="preserve">RECAUDO  ANTERIOR </t>
  </si>
  <si>
    <t xml:space="preserve">RECAUDOS  ACUMULADO  </t>
  </si>
  <si>
    <t>SALDO X EJECUTAR</t>
  </si>
  <si>
    <t>SALDO X COBRAR</t>
  </si>
  <si>
    <t>1</t>
  </si>
  <si>
    <t>Ingresos</t>
  </si>
  <si>
    <t>10</t>
  </si>
  <si>
    <t>Disponibilidad  Inicial</t>
  </si>
  <si>
    <t>1001</t>
  </si>
  <si>
    <t>Caja</t>
  </si>
  <si>
    <t>1002</t>
  </si>
  <si>
    <t>Bancos</t>
  </si>
  <si>
    <t>11</t>
  </si>
  <si>
    <t>Ingresos Corrientes</t>
  </si>
  <si>
    <t>1102</t>
  </si>
  <si>
    <t>Ingresos no tributarios</t>
  </si>
  <si>
    <t>110203</t>
  </si>
  <si>
    <t>Multas sanciones e intereses de mora</t>
  </si>
  <si>
    <t>110203002</t>
  </si>
  <si>
    <t>Intereses de mora</t>
  </si>
  <si>
    <t>110203003</t>
  </si>
  <si>
    <t>CXC  Intereses de mora</t>
  </si>
  <si>
    <t>110205</t>
  </si>
  <si>
    <t>Venta de bienes y servicios</t>
  </si>
  <si>
    <t>110205001</t>
  </si>
  <si>
    <t>Ventas de establecimientos de mercado</t>
  </si>
  <si>
    <t>11020500103</t>
  </si>
  <si>
    <t>Otros bienes transportables (excepto productos metálicos maquinaria y equipo)</t>
  </si>
  <si>
    <t>1102050010301</t>
  </si>
  <si>
    <t>Productos Quimicos</t>
  </si>
  <si>
    <t>1102050010302</t>
  </si>
  <si>
    <t>CXC  Productos Quimicos</t>
  </si>
  <si>
    <t>11020500104</t>
  </si>
  <si>
    <t>Productos metálicos maquinaria y equipo</t>
  </si>
  <si>
    <t>1102050010401</t>
  </si>
  <si>
    <t>Medidores Cajillas Válvulas Tapas HF y Accesorios</t>
  </si>
  <si>
    <t>1102050010402</t>
  </si>
  <si>
    <t>CXC  Medidores Cajillas Válvulas Tapas HF y Accesorios</t>
  </si>
  <si>
    <t>1102050010403</t>
  </si>
  <si>
    <t>Tubería  y  Accesorios</t>
  </si>
  <si>
    <t>1102050010404</t>
  </si>
  <si>
    <t>CXC  Tubería  y  Accesorios</t>
  </si>
  <si>
    <t>1102050010405</t>
  </si>
  <si>
    <t>Materiales  laboratorio  -  Materiales rectivos</t>
  </si>
  <si>
    <t>1102050010406</t>
  </si>
  <si>
    <t>Plantas de tratamiento   y acc</t>
  </si>
  <si>
    <t>1102050010407</t>
  </si>
  <si>
    <t>Cilindros   para cloro</t>
  </si>
  <si>
    <t>1102050010408</t>
  </si>
  <si>
    <t>Materiales  Electricos</t>
  </si>
  <si>
    <t>1102050010409</t>
  </si>
  <si>
    <t>Otros Bienes para  Acueducto</t>
  </si>
  <si>
    <t>1102050010410</t>
  </si>
  <si>
    <t>Otros Bienes para   Alcantarillado</t>
  </si>
  <si>
    <t>11020500106</t>
  </si>
  <si>
    <t>Servicios de alojamiento servicios de suministro de comidas y bebidas servicios de transporte y servicios de distribución de electricidad gas y agua</t>
  </si>
  <si>
    <t>1102050010601</t>
  </si>
  <si>
    <t>Materiales   Baterias  Sanitarias</t>
  </si>
  <si>
    <t>1102050010602</t>
  </si>
  <si>
    <t>ACUEDUCTO - Cargo Fijo -Consumo -Suspension-derechos conexión</t>
  </si>
  <si>
    <t>1102050010603</t>
  </si>
  <si>
    <t>CXC  ACUEDUCTO - Cargo Fijo -Consumo -Suspension-derechos conexión</t>
  </si>
  <si>
    <t>11020500107</t>
  </si>
  <si>
    <t>Servicios financieros y servicios conexos servicios inmobiliarios y servicios de leasing</t>
  </si>
  <si>
    <t>1102050010701</t>
  </si>
  <si>
    <t>Alquiler maquinaria  y Equipo</t>
  </si>
  <si>
    <t>1102050010702</t>
  </si>
  <si>
    <t>CXC  Alquiler maquinaria  y Equipo</t>
  </si>
  <si>
    <t>11020500108</t>
  </si>
  <si>
    <t>Servicios prestados a las empresas y servicios de producción</t>
  </si>
  <si>
    <t>1102050010801</t>
  </si>
  <si>
    <t>Certificados - copias - fotocopias</t>
  </si>
  <si>
    <t>1102050010802</t>
  </si>
  <si>
    <t>Asesorias. Gerencia   e  Interventorías</t>
  </si>
  <si>
    <t>1102050010803</t>
  </si>
  <si>
    <t>CXC  Asesorias. Gerencia   e  Interventorías</t>
  </si>
  <si>
    <t>1102050010804</t>
  </si>
  <si>
    <t>Estudios presupuestos diseños viabilizaciones</t>
  </si>
  <si>
    <t>1102050010805</t>
  </si>
  <si>
    <t>Laboratorio y Banco de Pruebas</t>
  </si>
  <si>
    <t>1102050010806</t>
  </si>
  <si>
    <t>CxC Estudios, diseños y Viavilizaciones</t>
  </si>
  <si>
    <t>11020500109</t>
  </si>
  <si>
    <t>Servicios para la comunidad sociales y personales</t>
  </si>
  <si>
    <t>1102050010901</t>
  </si>
  <si>
    <t>Alcantarilldo Cargo Fijo  + Vertimiento</t>
  </si>
  <si>
    <t>1102050010902</t>
  </si>
  <si>
    <t>CXC  Alcantarilldo Cargo Fijo  + Vertimiento</t>
  </si>
  <si>
    <t>1102050010903</t>
  </si>
  <si>
    <t>Tarifa Aseo</t>
  </si>
  <si>
    <t>1102050010904</t>
  </si>
  <si>
    <t>CXC  Tarifa Aseo</t>
  </si>
  <si>
    <t>1102050010905</t>
  </si>
  <si>
    <t>Administracion de maquinaria vial</t>
  </si>
  <si>
    <t>1102050010906</t>
  </si>
  <si>
    <t>CXC  Administracion de maquinaria vial</t>
  </si>
  <si>
    <t>1102050010907</t>
  </si>
  <si>
    <t>Capacitaciòn</t>
  </si>
  <si>
    <t>12</t>
  </si>
  <si>
    <t>Recursos de capital</t>
  </si>
  <si>
    <t>1203</t>
  </si>
  <si>
    <t>Dividendos y utilidades por otras inversiones de capital</t>
  </si>
  <si>
    <t>120303</t>
  </si>
  <si>
    <t>Sociedades de economía mixta</t>
  </si>
  <si>
    <t>1205</t>
  </si>
  <si>
    <t>Rendimientos financieros</t>
  </si>
  <si>
    <t>120502</t>
  </si>
  <si>
    <t>Depósitos</t>
  </si>
  <si>
    <t>1208</t>
  </si>
  <si>
    <t>Transferencias de capital</t>
  </si>
  <si>
    <t>120806</t>
  </si>
  <si>
    <t>De otras entidades del gobierno general</t>
  </si>
  <si>
    <t>120806002</t>
  </si>
  <si>
    <t>Condicionadas a la adquisición de un activo</t>
  </si>
  <si>
    <t>12080600201</t>
  </si>
  <si>
    <t>MUNICIPIOS</t>
  </si>
  <si>
    <t>12080600202</t>
  </si>
  <si>
    <t>CXC  MUNICIPIOS</t>
  </si>
  <si>
    <t>12080600203</t>
  </si>
  <si>
    <t>DPTO DEL  HUILA -ESTAMPILLA PRODESARROLLO</t>
  </si>
  <si>
    <t>12080600204</t>
  </si>
  <si>
    <t>CXC  DPTO DEL   HUILA -ESTAMPILLA PRODESARROLLO</t>
  </si>
  <si>
    <t>12080600205</t>
  </si>
  <si>
    <t>DEPARTAMENTO DEL  HUILA</t>
  </si>
  <si>
    <t>12080600206</t>
  </si>
  <si>
    <t>CXC  DEPARTAMENTO DEL  HUILA</t>
  </si>
  <si>
    <t>12080600207</t>
  </si>
  <si>
    <t>OTRAS  ENTIDADES</t>
  </si>
  <si>
    <t>12080600208</t>
  </si>
  <si>
    <t>CXC  OTRAS  ENTIDADES</t>
  </si>
  <si>
    <t>1213</t>
  </si>
  <si>
    <t>Reintegros y otros recursos no apropiados</t>
  </si>
  <si>
    <t>121301</t>
  </si>
  <si>
    <t>Reintegros</t>
  </si>
  <si>
    <t>12080600209</t>
  </si>
  <si>
    <t>Plan Departamental de Aguas- Vig. Anteriores</t>
  </si>
  <si>
    <t>1208060020901</t>
  </si>
  <si>
    <t>PDA - FIA - DPTO - S.G.P. -</t>
  </si>
  <si>
    <t>1208060020902</t>
  </si>
  <si>
    <t>PDA - FIA - DPTO - REGALIAS</t>
  </si>
  <si>
    <t>1208060020903</t>
  </si>
  <si>
    <t>PDA - FIA - MUNICIPIOS  S.G.P. -</t>
  </si>
  <si>
    <t>1208060020904</t>
  </si>
  <si>
    <t xml:space="preserve"> PDA - FIA - NACION</t>
  </si>
  <si>
    <t>1208060020905</t>
  </si>
  <si>
    <t>PDA - FIA  - CAM</t>
  </si>
  <si>
    <t>1208060020906</t>
  </si>
  <si>
    <t>PDA- FIA-  NACION COMPROMISO POR COLOMBIA</t>
  </si>
  <si>
    <t>12080600210</t>
  </si>
  <si>
    <t>PLAN DEPARTAMENTAL DE AGUAS 2025  S.S.F.</t>
  </si>
  <si>
    <t>1208060021003</t>
  </si>
  <si>
    <t>PDA  FIA  MUNICIPIOS  .S.G.P.</t>
  </si>
  <si>
    <t>1208060021005</t>
  </si>
  <si>
    <t>PDA FIA CAM</t>
  </si>
  <si>
    <t xml:space="preserve">TOTAL  INGRESOS  + PDA  S.S.F  </t>
  </si>
  <si>
    <t>REGALIAS  BIENIO  2025- 2026</t>
  </si>
  <si>
    <t>102</t>
  </si>
  <si>
    <t>INGRESOS  NO TRIBUTARIOS</t>
  </si>
  <si>
    <t>1026</t>
  </si>
  <si>
    <t>ASIGNACIONES  Y DISTRIBUCIONES  DEL SISTEMA GENERAL DE REGALIAS</t>
  </si>
  <si>
    <t>102601</t>
  </si>
  <si>
    <t>ADMINISTRACIÓN, SSEC, INVERSIÓN Y AHORRO PARA LA ESTABILIZACIÓN DE LA INVERSIÓN DEL SGR</t>
  </si>
  <si>
    <t>10260103</t>
  </si>
  <si>
    <t>ASIGNACIONES DEL SISTEMA GENERAL DE REGALÍAS</t>
  </si>
  <si>
    <t>1026010301</t>
  </si>
  <si>
    <t>ASIGNACIONES DIRECTAS</t>
  </si>
  <si>
    <t>10260103011</t>
  </si>
  <si>
    <t>ASIGNACIONES DIRECTAS (20% DEL SGR)</t>
  </si>
  <si>
    <t>1026010301101</t>
  </si>
  <si>
    <t>BPIN-2021004410034 - S.S.F. - RS.DPTO 0345/2021 CONSTRUCCIÓN ALCANT. URBANIZACIONES G</t>
  </si>
  <si>
    <t>1026010301102</t>
  </si>
  <si>
    <t>BPIN-2021004410123 - S.S.F. - RS.DPTO 0345/2021 CONSTRUCCIÓN SISTEMA DE ACUEDUCTO COSTA RI</t>
  </si>
  <si>
    <t>1026010301103</t>
  </si>
  <si>
    <t>BPIN-2021004410152- S.S.F. - RS.DPTO 0522/2021 - CONSTRUCCIÓN DEL ALCANTARILLADO POT</t>
  </si>
  <si>
    <t>1026010301104</t>
  </si>
  <si>
    <t>BPIN-2022004410006- S.S.F. - RS.DPTO 025/2022 - CONSTRUCCIÓN DE LA RED DE ACUEDUCTO VIA C</t>
  </si>
  <si>
    <t>1026010301105</t>
  </si>
  <si>
    <t>BPIN-2022004410032 - S.S.F. RS. DPTO  208/2022-  CONSTRUCCIÓN DE OBRAS DE RECUPERACION - T</t>
  </si>
  <si>
    <t>1026010301106</t>
  </si>
  <si>
    <t>BPIN-2022004410043 -  S.S.F. ACUEDUCTO - RS.DPTO 234/2022 - RED ACUEDUCTO  BARRIO GAITAN</t>
  </si>
  <si>
    <t>1026010301107</t>
  </si>
  <si>
    <t>BPIN-2022004410195 - S.S.F. - RS.DPTO 454/2022 REPOSICIÓN COLECTOR SISTEMA ALCANTARILLADO</t>
  </si>
  <si>
    <t>1026010301108</t>
  </si>
  <si>
    <t>BPIN-2022004410198 -  S.S.F. - RS.DPTO 454/2022 CONSTRUCCIÓN SISTEMA DE ACUEDUCTO FLORIDA</t>
  </si>
  <si>
    <t>1026010301109</t>
  </si>
  <si>
    <t>BPIN 2023004410011 S.S.F. - RS.DPTO 086/2023  CONSTRUCCION DE LA SEGUNDA FASE   DE LA RED</t>
  </si>
  <si>
    <t>1026010301110</t>
  </si>
  <si>
    <t>BPIN 2023004410094  S.S.F. - RS. DPTO 240/2023  AMPLIACION  Y OPTIMIZACION DEL SISTEMA DE</t>
  </si>
  <si>
    <t>1026010301111</t>
  </si>
  <si>
    <t>BPIN 2023004410100  S.S.F. - RS. DPTO 248/2023  CONSTRUCCION DE LAS OBRAS DE  OPTIMIZACION</t>
  </si>
  <si>
    <t>1026010301112</t>
  </si>
  <si>
    <t>BPIN 2024004410022 S.S.F. RS. DPTO. 205/2024 CONSTRUCCION SISTEMA DE ACUEDUCTO POR BOMBEO</t>
  </si>
  <si>
    <t>1026010301113</t>
  </si>
  <si>
    <t>BPIN 2021416680047 - S.S.F. NEIVA -  CV. DPTO  93/2021- CONSTRUCCIÓN UNIDADES SANITARIAS C</t>
  </si>
  <si>
    <t>1026010301114</t>
  </si>
  <si>
    <t>BPIN 2023415180006 S.S.F. RS.MUNICIPIO 234-235/2023  RESTITUCION SIST.AC- ALCANT.COMBINADO</t>
  </si>
  <si>
    <t>1026010302</t>
  </si>
  <si>
    <t xml:space="preserve"> ASIGNACIÓN PARA LA INVERSIÓN LOCAL</t>
  </si>
  <si>
    <t>10260103021</t>
  </si>
  <si>
    <t xml:space="preserve"> ASIGNACIÓN PARA LA INVERSIÓN LOCAL SEGÚN NBI Y CUARTA, QUINTA, Y SEXTA CATEGORÍA</t>
  </si>
  <si>
    <t>1026010302101</t>
  </si>
  <si>
    <t>BPIN 2017000060070 C.S.F. -ACUERDO 69/2017 OPTIMIZACIÓN DE LOS SISTEMAS DE ACUEDUCTO URBAN</t>
  </si>
  <si>
    <t>1026010302102</t>
  </si>
  <si>
    <t>BPIN  2017000060070 -C.S.F.  ACUERDO 69/2017 INTERVENTORIA- OPTAC.  PITALITO  -</t>
  </si>
  <si>
    <t>1026010302103</t>
  </si>
  <si>
    <t>BPIN  2017000060071 - C.S.F.  ACUERDO 69/2017 INTERVENTORIA OPT,SISTEMAS AC. ELI</t>
  </si>
  <si>
    <t>1026010302104</t>
  </si>
  <si>
    <t>BPIN 2021416680047 S.S.F. -GUADALUPE CONSTRUCCIÓN UNIDADES SANITARIAS CON SISTEMA DE TRA</t>
  </si>
  <si>
    <t>1026010302105</t>
  </si>
  <si>
    <t>PBIN  2023415180006 S.S.F  RS. MUNICIPIO 234-235  DE 2023   RESTITUCION  DEL SISTEMA</t>
  </si>
  <si>
    <t>1026010303</t>
  </si>
  <si>
    <t>ASIGNACIÓN PARA LA INVERSIÓN REGIONAL</t>
  </si>
  <si>
    <t>10260103031</t>
  </si>
  <si>
    <t>ASIGNACIÓN PARA LA INVERSIÓN REGIONAL - DEPARTAMENTOS</t>
  </si>
  <si>
    <t>1026010303101</t>
  </si>
  <si>
    <t>BPIN 2017000060070 - S.S.F. ACUERDO 69/2017   OPTIMIZACIÓN DE LOS SIST. AC.  PITA</t>
  </si>
  <si>
    <t>1026010303102</t>
  </si>
  <si>
    <t>BPIN 2017000060071- S.S.F. ACUERDO 69/2017 -OPTIMIZACIÓN DE LOS SISTEMAS AC. ELIAS, AG</t>
  </si>
  <si>
    <t>1026010303103</t>
  </si>
  <si>
    <t>BPIN  20181301010688 - S.S.F.  ACUERDO 93/2019  OBRA -CONSTRUCCIÓN Y/O OPTIMIZACION</t>
  </si>
  <si>
    <t xml:space="preserve">TOTAL PRESUPUESTO  +  REGALIAS </t>
  </si>
  <si>
    <t>AGUAS DEL HUILA S.A. E.S.P.</t>
  </si>
  <si>
    <t>EJECUCION PRESUPUESTAL DE GASTOS ENERO  01 AL MARZO 31    DE  2025</t>
  </si>
  <si>
    <t xml:space="preserve">PRESUPUESTO INICIAL </t>
  </si>
  <si>
    <t>CREDITOS</t>
  </si>
  <si>
    <t>CONTRACREDITOS</t>
  </si>
  <si>
    <t>APROPIACION DEFINITIVA</t>
  </si>
  <si>
    <t xml:space="preserve">EJECUCION   ACUMULADA </t>
  </si>
  <si>
    <t xml:space="preserve">SALDO POR EJECUTAR  </t>
  </si>
  <si>
    <t xml:space="preserve">GIRO    ACUMULADO  </t>
  </si>
  <si>
    <t>CUENTAS DE PLANEACION Y PPTO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</si>
  <si>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</si>
  <si>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</si>
  <si>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</si>
  <si>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</si>
  <si>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</si>
  <si>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</si>
  <si>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</si>
  <si>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</si>
  <si>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</si>
  <si>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</si>
  <si>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</si>
  <si>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básico</t>
  </si>
  <si>
    <t>211010100102</t>
  </si>
  <si>
    <t>Horas extras dominicales festivos y recargos</t>
  </si>
  <si>
    <t>211010100104</t>
  </si>
  <si>
    <t>Subsidio de alimentación</t>
  </si>
  <si>
    <t>211010100105</t>
  </si>
  <si>
    <t>Auxilio de transporte</t>
  </si>
  <si>
    <t>211010100106</t>
  </si>
  <si>
    <t>Prima de servicio</t>
  </si>
  <si>
    <t>211010100107</t>
  </si>
  <si>
    <t>Bonificación por servicios prestados</t>
  </si>
  <si>
    <t>211010100108</t>
  </si>
  <si>
    <t>Prestaciones sociales</t>
  </si>
  <si>
    <t>21101010010801</t>
  </si>
  <si>
    <t>Prima de navidad</t>
  </si>
  <si>
    <t>21101010010802</t>
  </si>
  <si>
    <t>Prima de vacaciones</t>
  </si>
  <si>
    <t>21101010010803 CXP</t>
  </si>
  <si>
    <t>CXP  Prima de vacaciones</t>
  </si>
  <si>
    <t>2110102</t>
  </si>
  <si>
    <t>Contribuciones inherentes a la nómina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</si>
  <si>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</si>
  <si>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</si>
  <si>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</si>
  <si>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</si>
  <si>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</si>
  <si>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cesantías - Anualidad</t>
  </si>
  <si>
    <t>2110102004 CXP</t>
  </si>
  <si>
    <t>CXP   Aportes de cesantías  - Anualidad</t>
  </si>
  <si>
    <t>2110102005</t>
  </si>
  <si>
    <t>Aportes a cajas de compensación familiar</t>
  </si>
  <si>
    <t>2110102006</t>
  </si>
  <si>
    <t>Aportes generales al sistema de riesgos laborales</t>
  </si>
  <si>
    <t>2110102007</t>
  </si>
  <si>
    <t>Aportes al ICBF</t>
  </si>
  <si>
    <t>2110102008</t>
  </si>
  <si>
    <t>Aportes al SENA</t>
  </si>
  <si>
    <t>2110102009 CXP</t>
  </si>
  <si>
    <t>CXP Aportes a la seguridad social en pensiones</t>
  </si>
  <si>
    <t>2110102010 CXP</t>
  </si>
  <si>
    <t>CXP Aportes a la seguridad social en salud</t>
  </si>
  <si>
    <t>2110102011 CXP</t>
  </si>
  <si>
    <t>CXP Aportes a cajas de compensación familiar</t>
  </si>
  <si>
    <t>2110102012 CXP</t>
  </si>
  <si>
    <t>CXPAportes generales al sistema de riesgos laborales</t>
  </si>
  <si>
    <t>2110102013 CXP</t>
  </si>
  <si>
    <t>CXP Aportes al ICBF</t>
  </si>
  <si>
    <t>2110102014 CXP</t>
  </si>
  <si>
    <t>CXP Aportes al SENA</t>
  </si>
  <si>
    <t>2110103</t>
  </si>
  <si>
    <t>Remuneraciones no constitutivas de factor salarial</t>
  </si>
  <si>
    <t>2110103001</t>
  </si>
  <si>
    <t>211010300101</t>
  </si>
  <si>
    <t>Vacaciones</t>
  </si>
  <si>
    <t>211010300102 CXP</t>
  </si>
  <si>
    <t>CXP  Vacaciones</t>
  </si>
  <si>
    <t>211010300103</t>
  </si>
  <si>
    <t>Indemnización por vacaciones</t>
  </si>
  <si>
    <t>211010300104</t>
  </si>
  <si>
    <t>Bonificación especial de recreación</t>
  </si>
  <si>
    <t>2110103020</t>
  </si>
  <si>
    <t>Estímulos a los empleados del Estado</t>
  </si>
  <si>
    <t>211010302001</t>
  </si>
  <si>
    <t>Estimulo por vacaciones</t>
  </si>
  <si>
    <t>211010302002</t>
  </si>
  <si>
    <t>Estimulos e  Incentivos</t>
  </si>
  <si>
    <t>211010302003 CXP</t>
  </si>
  <si>
    <t>CXP Estimulos e  Incentivos</t>
  </si>
  <si>
    <t>2110103043</t>
  </si>
  <si>
    <t>QUINQUENIO</t>
  </si>
  <si>
    <t>211010304301</t>
  </si>
  <si>
    <t>Beneficios a los empleados a largo plazo (+5 años)</t>
  </si>
  <si>
    <t>2110103069</t>
  </si>
  <si>
    <t>Apoyo de sostenimiento aprendices SENA</t>
  </si>
  <si>
    <t>2110103083</t>
  </si>
  <si>
    <t>Auxilio de movilización</t>
  </si>
  <si>
    <t>2110103104</t>
  </si>
  <si>
    <t>Incentivo por Jubilación</t>
  </si>
  <si>
    <t>21102</t>
  </si>
  <si>
    <t>Personal supernumerario y planta temporal</t>
  </si>
  <si>
    <t>2110201</t>
  </si>
  <si>
    <t>2110201001</t>
  </si>
  <si>
    <t>211020100101</t>
  </si>
  <si>
    <t>211020100102</t>
  </si>
  <si>
    <t>211020100104</t>
  </si>
  <si>
    <t>211020100105</t>
  </si>
  <si>
    <t>211020100106</t>
  </si>
  <si>
    <t>211020100108</t>
  </si>
  <si>
    <t>21102010010801</t>
  </si>
  <si>
    <t>21102010010802</t>
  </si>
  <si>
    <t>21102010010803 CXP</t>
  </si>
  <si>
    <t>CXP Prima de vacaciones</t>
  </si>
  <si>
    <t>2110202</t>
  </si>
  <si>
    <t>2110202001</t>
  </si>
  <si>
    <t>2110202003</t>
  </si>
  <si>
    <t>Aportes de cesantías</t>
  </si>
  <si>
    <t>2110202004</t>
  </si>
  <si>
    <t>2110202005</t>
  </si>
  <si>
    <t>2110202006 CXP</t>
  </si>
  <si>
    <t>CXP Aportes de cesantías</t>
  </si>
  <si>
    <t>2110203</t>
  </si>
  <si>
    <t>2110203001</t>
  </si>
  <si>
    <t>211020300101</t>
  </si>
  <si>
    <t>211020300102 CXP</t>
  </si>
  <si>
    <t>CXP Vacaciones</t>
  </si>
  <si>
    <t>211020300103</t>
  </si>
  <si>
    <t>Indemnizaciones</t>
  </si>
  <si>
    <t>212</t>
  </si>
  <si>
    <t>Adquisición de bienes y servicios</t>
  </si>
  <si>
    <t>21201</t>
  </si>
  <si>
    <t>Adquisición de activos no financieros</t>
  </si>
  <si>
    <t>2120101</t>
  </si>
  <si>
    <t>Activos fijos</t>
  </si>
  <si>
    <t>2120101003</t>
  </si>
  <si>
    <t>Maquinaria y equipo</t>
  </si>
  <si>
    <t>212010100303</t>
  </si>
  <si>
    <t>Maquinaria de oficina contabilidad e informática</t>
  </si>
  <si>
    <t>21201010030301</t>
  </si>
  <si>
    <t>Máquinas para oficina y contabilidad y sus partes y accesorios</t>
  </si>
  <si>
    <t>21201010030302</t>
  </si>
  <si>
    <t>Maquinaria de informática y sus partes piezas y accesorios</t>
  </si>
  <si>
    <t>21201010030303 CXP</t>
  </si>
  <si>
    <t>CXP Maquinaria de informática y sus partes, piezas y accesorios</t>
  </si>
  <si>
    <t>2120101004</t>
  </si>
  <si>
    <t>Activos fijos no clasificados como maquinaria y equipo</t>
  </si>
  <si>
    <t>212010100401</t>
  </si>
  <si>
    <t>Muebles instrumentos musicales artículos de deporte y antigüedades</t>
  </si>
  <si>
    <t>21201010040101</t>
  </si>
  <si>
    <t>Muebles</t>
  </si>
  <si>
    <t>2120101004010101</t>
  </si>
  <si>
    <t>Muebles del tipo utilizado en la oficina</t>
  </si>
  <si>
    <t>2120101004010102</t>
  </si>
  <si>
    <t>Otros muebles N.C.P.</t>
  </si>
  <si>
    <t>21202</t>
  </si>
  <si>
    <t>Adquisiciones diferentes de activos</t>
  </si>
  <si>
    <t>2120201</t>
  </si>
  <si>
    <t>Materiales y suministros</t>
  </si>
  <si>
    <t>2120201001</t>
  </si>
  <si>
    <t>Agricultura silvicultura y productos de la pesca</t>
  </si>
  <si>
    <t>212020100101</t>
  </si>
  <si>
    <t>Arreglos florales y coronas</t>
  </si>
  <si>
    <t>2120201002</t>
  </si>
  <si>
    <t>Productos alimenticios bebidas y tabaco textiles prendas de vestir y productos de cuero</t>
  </si>
  <si>
    <t>212020100201</t>
  </si>
  <si>
    <t>Dotacion    y seguridad  industrial</t>
  </si>
  <si>
    <t>212020100202</t>
  </si>
  <si>
    <t>Elementos cafeteria</t>
  </si>
  <si>
    <t>2120201003</t>
  </si>
  <si>
    <t>Otros  bienes transportables (excepto productos metalicos . maquinaria  y equipo )</t>
  </si>
  <si>
    <t>212020100301</t>
  </si>
  <si>
    <t>Articulos para escritorio  y oficina</t>
  </si>
  <si>
    <t>212020100302</t>
  </si>
  <si>
    <t>Materiales  y suministros</t>
  </si>
  <si>
    <t>212020100303</t>
  </si>
  <si>
    <t>Señalizacion</t>
  </si>
  <si>
    <t>212020100304</t>
  </si>
  <si>
    <t>Decoracion navideña</t>
  </si>
  <si>
    <t>2120201004</t>
  </si>
  <si>
    <t>212020100401</t>
  </si>
  <si>
    <t>Extintores</t>
  </si>
  <si>
    <t>2120202</t>
  </si>
  <si>
    <t>Adquisición de servicios</t>
  </si>
  <si>
    <t>2120202006</t>
  </si>
  <si>
    <t>Servicios de alojamiento servicios de suministro de comidas y bebidas servicios de transpo</t>
  </si>
  <si>
    <t>212020200601</t>
  </si>
  <si>
    <t>Alquiler   transporte</t>
  </si>
  <si>
    <t>212020200602 CXP</t>
  </si>
  <si>
    <t>CXP Alquiler   transporte</t>
  </si>
  <si>
    <t>212020200603</t>
  </si>
  <si>
    <t>Fletes  y envio de correspondencia</t>
  </si>
  <si>
    <t>212020200604</t>
  </si>
  <si>
    <t>Peajes</t>
  </si>
  <si>
    <t>212020200605 CXP</t>
  </si>
  <si>
    <t>CXP Peajes</t>
  </si>
  <si>
    <t>212020200606</t>
  </si>
  <si>
    <t>Parqueadero</t>
  </si>
  <si>
    <t>212020200607 CXP</t>
  </si>
  <si>
    <t>CXP Parqueadero</t>
  </si>
  <si>
    <t>212020200608</t>
  </si>
  <si>
    <t>Montacargas y gruas -prensa hidraulica</t>
  </si>
  <si>
    <t>212020200609</t>
  </si>
  <si>
    <t>Servicios de asistencia local como  la provision GPS</t>
  </si>
  <si>
    <t>212020200610 CXP</t>
  </si>
  <si>
    <t>CXP Servicios de asistencia local como  la provision GPS</t>
  </si>
  <si>
    <t>212020200611</t>
  </si>
  <si>
    <t>Llantas - neumaticos - baterias</t>
  </si>
  <si>
    <t>212020200612 CXP</t>
  </si>
  <si>
    <t>CXP  Llantas y  baterias</t>
  </si>
  <si>
    <t>212020200613</t>
  </si>
  <si>
    <t>Combustible- lubricantes- aceites-filtros</t>
  </si>
  <si>
    <t>212020200614 CXP</t>
  </si>
  <si>
    <t>CXP   Combustible- lubricantes-aceites -filtros</t>
  </si>
  <si>
    <t>212020200615</t>
  </si>
  <si>
    <t>Materiales  generales</t>
  </si>
  <si>
    <t>212020200616 CXP</t>
  </si>
  <si>
    <t>CXP Materiales  generales</t>
  </si>
  <si>
    <t>212020200617</t>
  </si>
  <si>
    <t>Gastos protocolarios</t>
  </si>
  <si>
    <t>212020200618 CXP</t>
  </si>
  <si>
    <t>CXP Gastos protocolarios</t>
  </si>
  <si>
    <t>2120202007</t>
  </si>
  <si>
    <t>212020200701</t>
  </si>
  <si>
    <t>Alquiler  maquinaria  y equipos</t>
  </si>
  <si>
    <t>212020200702</t>
  </si>
  <si>
    <t>Seguros</t>
  </si>
  <si>
    <t>212020200703</t>
  </si>
  <si>
    <t>Arrendamiento</t>
  </si>
  <si>
    <t>212020200704 CXP</t>
  </si>
  <si>
    <t>CXP arrendamiento</t>
  </si>
  <si>
    <t>212020200705</t>
  </si>
  <si>
    <t>Riesgos laborales pasantes</t>
  </si>
  <si>
    <t>2120202008</t>
  </si>
  <si>
    <t>212020200801</t>
  </si>
  <si>
    <t>Celaduria</t>
  </si>
  <si>
    <t>212020200802 CXP</t>
  </si>
  <si>
    <t>CXP celaduria</t>
  </si>
  <si>
    <t>212020200803</t>
  </si>
  <si>
    <t>Servicios  personales  indirectos</t>
  </si>
  <si>
    <t>212020200804 CXP</t>
  </si>
  <si>
    <t>CXP  servicios  personales  indirectos</t>
  </si>
  <si>
    <t>212020200805</t>
  </si>
  <si>
    <t>Fotocopias</t>
  </si>
  <si>
    <t>212020200806</t>
  </si>
  <si>
    <t>Repuestos y mantenimiento   a vehiculos</t>
  </si>
  <si>
    <t>212020200807 CXP</t>
  </si>
  <si>
    <t>CXP Repuestos y mantenimiento   a vehiculos</t>
  </si>
  <si>
    <t>212020200807CXP</t>
  </si>
  <si>
    <t>212020200808</t>
  </si>
  <si>
    <t>Repuestos y mantenimiento   maquinaria</t>
  </si>
  <si>
    <t>212020200809 CXP</t>
  </si>
  <si>
    <t>CXP repuestos y mantenimiento   maquinaria</t>
  </si>
  <si>
    <t>212020200810</t>
  </si>
  <si>
    <t>Servicios publicos</t>
  </si>
  <si>
    <t>212020200811</t>
  </si>
  <si>
    <t>Gastos de sistematizacion</t>
  </si>
  <si>
    <t>212020200812 CXP</t>
  </si>
  <si>
    <t>CXP gastos de sistematizacion</t>
  </si>
  <si>
    <t>212020200813</t>
  </si>
  <si>
    <t>Impresos  suscripciones</t>
  </si>
  <si>
    <t>212020200814</t>
  </si>
  <si>
    <t>Servicios  integrales de  publicidad</t>
  </si>
  <si>
    <t>212020200815</t>
  </si>
  <si>
    <t>Mantenimiento reparacion  mueb. y   equipos de oficina</t>
  </si>
  <si>
    <t>212020200816</t>
  </si>
  <si>
    <t>Sistema gestion  de  calidad</t>
  </si>
  <si>
    <t>212020200817</t>
  </si>
  <si>
    <t>Gastos fiscales</t>
  </si>
  <si>
    <t>212020200818</t>
  </si>
  <si>
    <t>servicios de gestion  de procesos empresariales</t>
  </si>
  <si>
    <t>212020200819 CXP</t>
  </si>
  <si>
    <t>CXP  servicios de gestion  de procesos empresariales</t>
  </si>
  <si>
    <t>212020200820</t>
  </si>
  <si>
    <t>Responsabilidad  social empresarial</t>
  </si>
  <si>
    <t>212020200821</t>
  </si>
  <si>
    <t>Serviciode recaudo</t>
  </si>
  <si>
    <t>212020200822 CXP</t>
  </si>
  <si>
    <t>CXP Servicios integrales de publicidad</t>
  </si>
  <si>
    <t>212020200823</t>
  </si>
  <si>
    <t>realizacion  seminarios - talleres - congresos  -diplomados</t>
  </si>
  <si>
    <t>212020200824</t>
  </si>
  <si>
    <t>Inspecciòn tecnica  de vehiculos de transporte terrestre</t>
  </si>
  <si>
    <t>212020200825</t>
  </si>
  <si>
    <t>pasantias</t>
  </si>
  <si>
    <t>212020200826</t>
  </si>
  <si>
    <t>cuadrilla  operativa</t>
  </si>
  <si>
    <t>212020200827</t>
  </si>
  <si>
    <t>Suscripcion  licencia  de uso al libro electronico</t>
  </si>
  <si>
    <t>212020200828</t>
  </si>
  <si>
    <t>Logistica tècnica  Actividades  a  ejecutar   como  Gestor  PDA</t>
  </si>
  <si>
    <t>212020200829</t>
  </si>
  <si>
    <t>Mantenimiento Vial</t>
  </si>
  <si>
    <t>212020200829 CXP</t>
  </si>
  <si>
    <t>'cxp Logistica tècnica  Actividades  a  ejecutar   como  Gestor  PDA</t>
  </si>
  <si>
    <t>212020200830 CXP</t>
  </si>
  <si>
    <t>CXP Mantenimiento reparacion  mueb. y   equipos de oficina</t>
  </si>
  <si>
    <t>212020200831 CXP</t>
  </si>
  <si>
    <t>CXP Inspecciòn tecnica  de vehiculos de transporte terrestre</t>
  </si>
  <si>
    <t>2120202009</t>
  </si>
  <si>
    <t>servicios para la comunidad sociales y personales</t>
  </si>
  <si>
    <t>212020200901</t>
  </si>
  <si>
    <t>Recoleccion  transporte  y disp. final residuos solidos</t>
  </si>
  <si>
    <t>212020200902 CXP</t>
  </si>
  <si>
    <t>CXP recoleccion  transporte  y disp. final res. solidos</t>
  </si>
  <si>
    <t>212020200903</t>
  </si>
  <si>
    <t>servicios  publicos  alcantarillado y aseo</t>
  </si>
  <si>
    <t>212020200904</t>
  </si>
  <si>
    <t>bienestar social</t>
  </si>
  <si>
    <t>212020200905</t>
  </si>
  <si>
    <t>capacitacion funcionarios</t>
  </si>
  <si>
    <t>212020200906</t>
  </si>
  <si>
    <t>Salud  Ocupacional</t>
  </si>
  <si>
    <t>2120202010</t>
  </si>
  <si>
    <t>Viaticos de los funcionarios en comision</t>
  </si>
  <si>
    <t>2120203</t>
  </si>
  <si>
    <t>Gastos  Imprevistos</t>
  </si>
  <si>
    <t>213</t>
  </si>
  <si>
    <t>Transferencias corrientes</t>
  </si>
  <si>
    <t>21307</t>
  </si>
  <si>
    <t>Prestaciones para cubrir riesgo social</t>
  </si>
  <si>
    <t>2130703</t>
  </si>
  <si>
    <t>Prestaciones sociales asumidas por el Gobierno</t>
  </si>
  <si>
    <t>213070303</t>
  </si>
  <si>
    <t>Afiliaciòn Riesgos Laborales contratistas grasdo  4 y grado  5</t>
  </si>
  <si>
    <t>21313</t>
  </si>
  <si>
    <t>Sentencias y conciliaciones</t>
  </si>
  <si>
    <t>2131301</t>
  </si>
  <si>
    <t>Fallos nacionales</t>
  </si>
  <si>
    <t>2131301001</t>
  </si>
  <si>
    <t>Sentencias</t>
  </si>
  <si>
    <t>2131301002</t>
  </si>
  <si>
    <t>Conciliaciones</t>
  </si>
  <si>
    <t>217</t>
  </si>
  <si>
    <t>Disminución de pasivos</t>
  </si>
  <si>
    <t>21701</t>
  </si>
  <si>
    <t>Cesantías</t>
  </si>
  <si>
    <t>2170101</t>
  </si>
  <si>
    <t>Cesantías definitivas</t>
  </si>
  <si>
    <t>2170102 CXP</t>
  </si>
  <si>
    <t>CXP Cesantias Parciales</t>
  </si>
  <si>
    <t>218</t>
  </si>
  <si>
    <t>Gastos por tributos tasas contribuciones multas sanciones e intereses de mora</t>
  </si>
  <si>
    <t>21801</t>
  </si>
  <si>
    <t>Impuestos</t>
  </si>
  <si>
    <t>2180101</t>
  </si>
  <si>
    <t>Impuesto sobre la renta y complementarios</t>
  </si>
  <si>
    <t>2180114</t>
  </si>
  <si>
    <t>Gravamen a los movimientos financieros</t>
  </si>
  <si>
    <t>2180152</t>
  </si>
  <si>
    <t>Impuesto predial unificado</t>
  </si>
  <si>
    <t>2180153</t>
  </si>
  <si>
    <t>Impuesto de registro</t>
  </si>
  <si>
    <t>2180154</t>
  </si>
  <si>
    <t>Impuesto de industria y comercio</t>
  </si>
  <si>
    <t>21802</t>
  </si>
  <si>
    <t>Estampillas</t>
  </si>
  <si>
    <t>21803</t>
  </si>
  <si>
    <t>Tasas y derechos administrativos</t>
  </si>
  <si>
    <t>21804</t>
  </si>
  <si>
    <t>Contribuciones</t>
  </si>
  <si>
    <t>2180401</t>
  </si>
  <si>
    <t>Cuota de fiscalización y auditaje</t>
  </si>
  <si>
    <t>2180405</t>
  </si>
  <si>
    <t>Contribución - Superintendencia de Servicios Públicos Domiciliarios</t>
  </si>
  <si>
    <t>2180414</t>
  </si>
  <si>
    <t>Contribucion - Comité permanente de Estratificacion</t>
  </si>
  <si>
    <t>2180416</t>
  </si>
  <si>
    <t>Contribución - Comisión Regulación de Agua Potable y Saneamiento Básico - CRA</t>
  </si>
  <si>
    <t>21805</t>
  </si>
  <si>
    <t>2180501</t>
  </si>
  <si>
    <t>Multas y sanciones</t>
  </si>
  <si>
    <t>2180501001</t>
  </si>
  <si>
    <t>Multas Superintendencias</t>
  </si>
  <si>
    <t>21806 CXP</t>
  </si>
  <si>
    <t>CXP   Impuestos</t>
  </si>
  <si>
    <t>23</t>
  </si>
  <si>
    <t>INVERSION</t>
  </si>
  <si>
    <t>232</t>
  </si>
  <si>
    <t>23201</t>
  </si>
  <si>
    <t>2320101</t>
  </si>
  <si>
    <t>2320101001</t>
  </si>
  <si>
    <t>Edificaciones y estructuras</t>
  </si>
  <si>
    <t>232010100103</t>
  </si>
  <si>
    <t>Otras estructuras</t>
  </si>
  <si>
    <t>23201010010319</t>
  </si>
  <si>
    <t>Otras obras de ingeniería civil</t>
  </si>
  <si>
    <t>2320101001031901</t>
  </si>
  <si>
    <t>ESTAMPILLA PRODESARROLLO  2024</t>
  </si>
  <si>
    <t>2320101001031902</t>
  </si>
  <si>
    <t>SALDO 2024  ESTAMPILLA PRODESARROLLO</t>
  </si>
  <si>
    <t>2320101001031903</t>
  </si>
  <si>
    <t>CUENTAS X PAGAR  - ESTAMPILLA PRODESARROLLO</t>
  </si>
  <si>
    <t>2320101001031904</t>
  </si>
  <si>
    <t>RECURSOS  MUNICIPIOS  2024</t>
  </si>
  <si>
    <t>2320101001031905</t>
  </si>
  <si>
    <t>CUENTAS POR PAGAR - MUNICIPIOS</t>
  </si>
  <si>
    <t>2320101001031906</t>
  </si>
  <si>
    <t>RECURSOS  DEPARTAMENTO   2024</t>
  </si>
  <si>
    <t>2320101001031907</t>
  </si>
  <si>
    <t>CONVENIO  OTRAS ENTIDADES</t>
  </si>
  <si>
    <t>2320101001031908</t>
  </si>
  <si>
    <t>PROYECTOS  EN  CONVENIOS  POR EJECUTAR</t>
  </si>
  <si>
    <t>232010100103190801</t>
  </si>
  <si>
    <t>MUNICIPIO RES. 234-235/2023 -BPIN 2023415180006 RESTITUCION SISTEMA AC- ALC. COMBINADO  Y</t>
  </si>
  <si>
    <t>232010100103190802</t>
  </si>
  <si>
    <t>'Convenio DPTO  93-2021  - construccion de unidades sanitarias  con sistema de tratamiento</t>
  </si>
  <si>
    <t>232010100103190803</t>
  </si>
  <si>
    <t>Resolucion DPTO 419/2022   Construccion de las obras del plan maestro de acueducto urbano</t>
  </si>
  <si>
    <t>232010100103190804</t>
  </si>
  <si>
    <t>Resolucion DPTO 419/2022 Optimizacion del acueducto urbano del municipio de san agustin</t>
  </si>
  <si>
    <t>232010100103190805</t>
  </si>
  <si>
    <t>Resolucion DPTO 419/2022  -Optimizacion de las plantas de tratamiento de agua potable que</t>
  </si>
  <si>
    <t>232010100103190806</t>
  </si>
  <si>
    <t>'Resolucion DPTO 411/2022 OPTIMIZACION DEL SISTEMA DE ALMACENAMIENTO DEL ACUEDUCTO URBANO</t>
  </si>
  <si>
    <t>232010100103190807</t>
  </si>
  <si>
    <t>Resolucion Dpto 452/2022 construccion del sistema de alcantarillado residual fase I del ce</t>
  </si>
  <si>
    <t>232010100103190808</t>
  </si>
  <si>
    <t>InspirAgua -Mejoramiento de la Insfraestructura  en la PTAR  urbana del Municipio de Natag</t>
  </si>
  <si>
    <t>232010100103190809</t>
  </si>
  <si>
    <t>'Propios Implementaciòn  Ampliaciòn Financiaciòn  y Ejecuciòn del Plan Dptal de agua  y Sa</t>
  </si>
  <si>
    <t>232010100103190810</t>
  </si>
  <si>
    <t>CONVENIO 316/2023 CAM  - Descontaminizaciòn de la quebrada  el  pueblo y el sanjon de los</t>
  </si>
  <si>
    <t>232010100103190811</t>
  </si>
  <si>
    <t>Contrato 134 de 2023- Modernizaciòn  del sistema de alumbrado  publico del  Municipio  y C</t>
  </si>
  <si>
    <t>232010100103190812</t>
  </si>
  <si>
    <t>Resoluciòn Dpto 156-2023 - Construccion de obras de mantenimiento  de  la planta de agua p</t>
  </si>
  <si>
    <t>232010100103190813</t>
  </si>
  <si>
    <t>RS.DPTO 369/2023 - Ampliacion de Alcantarillado sanitario  para  punto de conexion  proyec</t>
  </si>
  <si>
    <t>232010100103190814</t>
  </si>
  <si>
    <t>Cv.DPTO 85/2023 -  Interventoria  tecnica , administrativa  y financiera  proyecto MPLEMEN</t>
  </si>
  <si>
    <t>232010100103190815</t>
  </si>
  <si>
    <t>RS.DPTO 391/2023 -Formulacion Fase II suministro e instalacion  PTAP-  Neiva-Timana-Guadal</t>
  </si>
  <si>
    <t>232010100103190816</t>
  </si>
  <si>
    <t>RS.DPTO 392/2023 - Construccion Fase  I del Alcantarillado rural  sector Macal  Pitalito</t>
  </si>
  <si>
    <t>232010100103190817</t>
  </si>
  <si>
    <t>RS. Dpto 202/2024 -CONSTRUCCION REHABILITACION   DE  LA BOCATOMA AFECTADA POR OLA  INVERNA</t>
  </si>
  <si>
    <t>232010100103190818</t>
  </si>
  <si>
    <t>RS. DPTO 225/2024 -Optimizacion del Sistema de Acueducto Fase I Municipio de Tesalia</t>
  </si>
  <si>
    <t>232010100103190819</t>
  </si>
  <si>
    <t>'RS. DPTO 247/2024 -Const. Plan Maestro Ac.Fase I Centro  Poblado San Adolfo Acevedo</t>
  </si>
  <si>
    <t>232010100103190820</t>
  </si>
  <si>
    <t>RS. DPTO  281/2024   Costrucciòn sistema de Acueducto de los Centros poblados  Sierra del</t>
  </si>
  <si>
    <t>2320101003</t>
  </si>
  <si>
    <t>232010100302</t>
  </si>
  <si>
    <t>Maquinaria para usos especiales</t>
  </si>
  <si>
    <t>23201010030202</t>
  </si>
  <si>
    <t>Máquinas herramientas y sus partes piezas y accesorios</t>
  </si>
  <si>
    <t>232010100307</t>
  </si>
  <si>
    <t>Equipo de transporte</t>
  </si>
  <si>
    <t>23201010030701</t>
  </si>
  <si>
    <t>Vehículos automotores remolques y semirremolques y sus partes piezas y accesorios</t>
  </si>
  <si>
    <t>23202</t>
  </si>
  <si>
    <t>2320202</t>
  </si>
  <si>
    <t>2320202005</t>
  </si>
  <si>
    <t>Servicios de la construcción</t>
  </si>
  <si>
    <t>232020200501</t>
  </si>
  <si>
    <t>Construcciòn adecuación  reparación  mantenimiento  sede Aguas del Huila</t>
  </si>
  <si>
    <t>232020200502 CXP</t>
  </si>
  <si>
    <t>Cxp  const. adecuaciòn reparaciòn mto  sede aguas del huila</t>
  </si>
  <si>
    <t>232020200503</t>
  </si>
  <si>
    <t>Banco de Pruebras de medidores- utilidades  2014</t>
  </si>
  <si>
    <t>232020200504</t>
  </si>
  <si>
    <t>INVERSION  UNIDADES  OPERATIVAS</t>
  </si>
  <si>
    <t>23202020050401</t>
  </si>
  <si>
    <t>Construcc. Reposición  -Ampliación de Sistemas  de Acueducto y  Alcantarillado</t>
  </si>
  <si>
    <t>23202020050402</t>
  </si>
  <si>
    <t>Mantenimento  y Optimizaciòn  Plantas de Tratamiento  Municipios  Operadores</t>
  </si>
  <si>
    <t>2320202008</t>
  </si>
  <si>
    <t>232020200801</t>
  </si>
  <si>
    <t xml:space="preserve"> Servicios de asesoría en ingeniería</t>
  </si>
  <si>
    <t>232020200802 CXP</t>
  </si>
  <si>
    <t>CXP Servicios de asesoría en ingeniería</t>
  </si>
  <si>
    <t>2320202009</t>
  </si>
  <si>
    <t>232020200901</t>
  </si>
  <si>
    <t>Programas de sensibilización ambiental- Proteccion microcuencas</t>
  </si>
  <si>
    <t>232020200902</t>
  </si>
  <si>
    <t>atencion emergencias</t>
  </si>
  <si>
    <t>24</t>
  </si>
  <si>
    <t>GASTOS DE OPERACION COMERCIAL</t>
  </si>
  <si>
    <t>245</t>
  </si>
  <si>
    <t>Gastos de Comercializaciòn y Producciòn</t>
  </si>
  <si>
    <t>24501</t>
  </si>
  <si>
    <t>Materiales  y Suministros</t>
  </si>
  <si>
    <t>2450103</t>
  </si>
  <si>
    <t>Otros bienes transportables (excepto productos metálicos, maquinaria y equipo)</t>
  </si>
  <si>
    <t>245010301</t>
  </si>
  <si>
    <t>245010302 CXP</t>
  </si>
  <si>
    <t>'CXP  Productos Quimicos</t>
  </si>
  <si>
    <t>2450104</t>
  </si>
  <si>
    <t>Productos metálicos, maquinaria y equipo</t>
  </si>
  <si>
    <t>245010401</t>
  </si>
  <si>
    <t>Medidores,cajillas, válvulas tapas HF  y accesorios</t>
  </si>
  <si>
    <t>245010402</t>
  </si>
  <si>
    <t>Materiales reactivos  y  de laboratorio</t>
  </si>
  <si>
    <t>245010403</t>
  </si>
  <si>
    <t>Plantas de tratamiento  y accesorios</t>
  </si>
  <si>
    <t>245010404</t>
  </si>
  <si>
    <t>Cilindros -   Tanques  para cloro</t>
  </si>
  <si>
    <t>245010405</t>
  </si>
  <si>
    <t>Tuberìa y accesorios</t>
  </si>
  <si>
    <t>245010406 CXP</t>
  </si>
  <si>
    <t>CXP Tuberia  y   accesorios</t>
  </si>
  <si>
    <t>245010407</t>
  </si>
  <si>
    <t>Materiales  electricos</t>
  </si>
  <si>
    <t>245010408</t>
  </si>
  <si>
    <t>Otros bienes para  construccion acueducto</t>
  </si>
  <si>
    <t>245010409</t>
  </si>
  <si>
    <t>Otros bienes para  construccion alcantarillado</t>
  </si>
  <si>
    <t>245010410 CXP</t>
  </si>
  <si>
    <t>CxP  Plantas de tratamiento</t>
  </si>
  <si>
    <t>24502</t>
  </si>
  <si>
    <t>2450206</t>
  </si>
  <si>
    <t>Servicios de alojamiento; servicios de suministro de comidas y bebidas; servicios de transporte; y servicios de distribución de electricidad, gas y agua</t>
  </si>
  <si>
    <t>245020601</t>
  </si>
  <si>
    <t>245020602</t>
  </si>
  <si>
    <t>Transporte  de material</t>
  </si>
  <si>
    <t>245020603 CXP</t>
  </si>
  <si>
    <t>CXP Transporte  de material</t>
  </si>
  <si>
    <t>2450208</t>
  </si>
  <si>
    <t>245020801</t>
  </si>
  <si>
    <t>245020802 CXP</t>
  </si>
  <si>
    <t>CXP   Estudios presupuestos diseños viabilizaciones</t>
  </si>
  <si>
    <t>245020803</t>
  </si>
  <si>
    <t>Pruebas de Laboratorio</t>
  </si>
  <si>
    <t>245020804 CXP</t>
  </si>
  <si>
    <t>CXP  Pruebas de Laboratorio</t>
  </si>
  <si>
    <t>25</t>
  </si>
  <si>
    <t>DISPONIBILIDAD FINAL</t>
  </si>
  <si>
    <t>2320101001031909</t>
  </si>
  <si>
    <t>PLAN  DEPARTAMENTAL DE AGUAS - CXP</t>
  </si>
  <si>
    <t>232010100103190901</t>
  </si>
  <si>
    <t>PDA - FIA - DPTO - S.G.P.</t>
  </si>
  <si>
    <t>232010100103190902</t>
  </si>
  <si>
    <t>232010100103190903</t>
  </si>
  <si>
    <t>PDA  - FIA -  MUNICIPIOS  S.G.P.</t>
  </si>
  <si>
    <t>232010100103190904</t>
  </si>
  <si>
    <t>232010100103190905</t>
  </si>
  <si>
    <t>232010100103190906</t>
  </si>
  <si>
    <t>PDA  - FIA -  NACION COMPROMISO POR COLOMBIA</t>
  </si>
  <si>
    <t>2320101001031910</t>
  </si>
  <si>
    <t>PLAN DPTAL DE AGUAS 2025    S.S.F.</t>
  </si>
  <si>
    <t>232010100103191003</t>
  </si>
  <si>
    <t>PDA  - FIA MUNICIPIOS S.G.P.</t>
  </si>
  <si>
    <t>232010100103191004</t>
  </si>
  <si>
    <t>PDA  - FIA - CAM</t>
  </si>
  <si>
    <t>TOTAL GASTOS  +  PDA</t>
  </si>
  <si>
    <t xml:space="preserve">REGALIAS  BIENIO  2025-2026 </t>
  </si>
  <si>
    <t>0</t>
  </si>
  <si>
    <t>03</t>
  </si>
  <si>
    <t>ASIGNACIONES Y DISTRIBUCIONES DEL SISTEMA GENERAL DE REGALÍAS</t>
  </si>
  <si>
    <t>0301</t>
  </si>
  <si>
    <t>ADMINISTRACIÓN, SCE, INVERSIÓN Y AHORRO PARA LA ESTABILIZACIÓN DE LA INVERSIÓN DEL SGR</t>
  </si>
  <si>
    <t>00AD</t>
  </si>
  <si>
    <t>00AD-4003-1400-1</t>
  </si>
  <si>
    <t>'BPIN-2021004410034 - S.S.F. - RS.DPTO 0345/2021 - CONSTRUCCION ALCANTARILLADO SANITA</t>
  </si>
  <si>
    <t>00AD-4003-1400-10</t>
  </si>
  <si>
    <t>00AD-4003-1400-11</t>
  </si>
  <si>
    <t>00AD-4003-1400-12</t>
  </si>
  <si>
    <t>00AD-4003-1400-13</t>
  </si>
  <si>
    <t>BPIN-2021416680047 - S.S.F. NEIVA -  CV. DPTO  93/2021- CONSTRUCCIÓN UNIDADES SANITARIAS C</t>
  </si>
  <si>
    <t>00AD-4003-1400-14</t>
  </si>
  <si>
    <t>BPIN 2023415180006  S.S.F. RS. MUNICIPIO 234-235 DE 2023  RESTITUCION  DEL SISTEMA DE AC.Y</t>
  </si>
  <si>
    <t>00AD-4003-1400-2</t>
  </si>
  <si>
    <t>BPIN-2021004410123- S.S.F. - RS.DPTO 0345/2021 - CONSTRUCCION SISTEMA DE ACUEDUCTO EN</t>
  </si>
  <si>
    <t>00AD-4003-1400-3</t>
  </si>
  <si>
    <t>BPIN-2021004410152- S.S.F. - RS.DPTO 0522/2021 -CONSTRUCCION DE ALCANTARILLADO SANI</t>
  </si>
  <si>
    <t>00AD-4003-1400-4</t>
  </si>
  <si>
    <t>BPIN-2022004410006- S.S.F. - RS.DPTO 025/2022 - CONSTRUCCION DE LA RED DE ACUEDUCTO EN LA</t>
  </si>
  <si>
    <t>00AD-4003-1400-5</t>
  </si>
  <si>
    <t>'BPIN-2022004410032 - S.S.F. RS. DPTO  208/2022-   CONTRUCCIÒN DE OBRAS DE RECUPERACIÒN PR</t>
  </si>
  <si>
    <t>00AD-4003-1400-6</t>
  </si>
  <si>
    <t>'BPIN-2022004410043 -  S.S.F. ACUEDUCTO - RS.DPTO 234/2022 - AJUSTE RS. 183-206/2023</t>
  </si>
  <si>
    <t>00AD-4003-1400-7</t>
  </si>
  <si>
    <t>00AD-4003-1400-8</t>
  </si>
  <si>
    <t>00AD-4003-1400-9</t>
  </si>
  <si>
    <t>00AR</t>
  </si>
  <si>
    <t>00AR-4003-1203-3</t>
  </si>
  <si>
    <t>BPIN 20181301010688 - S.S.F.  ACUERDO 93/2019 - CONSTRUCCIÓN Y/O OPTIMIZACION SI</t>
  </si>
  <si>
    <t>00AR-4003-1204-1</t>
  </si>
  <si>
    <t>BPIN 2017000060070 -  S.S.F.  ACUERDO 69/2017    OPTIMIZACIÓN DE LOS SIST.</t>
  </si>
  <si>
    <t>00AR-4003-1204-2</t>
  </si>
  <si>
    <t>BPIN 2017000060071 -S.S.F. ACUERDO 69/2017   OPTIMIZACIÓN DE LOS SISTEMAS</t>
  </si>
  <si>
    <t>00IL</t>
  </si>
  <si>
    <t>ASIGNACIÓN PARA LA INVERSIÓN LOCAL SEGÚN NBI Y CUARTA, QUINTA, Y SEXTA CATEGORÍA</t>
  </si>
  <si>
    <t>00IL-4003-1204-1</t>
  </si>
  <si>
    <t>BPIN 2017000060070 -C.S.F.  ACUERDO 69/2017 INTERVENTORIA- OPTIMIZACIÓN DE LOS A</t>
  </si>
  <si>
    <t>00IL-4003-1204-2</t>
  </si>
  <si>
    <t>BPIN 2017000060070 -C.S.F.  ACUERDO 69/2017 INTERVENTORIA- OPTIMIZACIÓN DE LOS</t>
  </si>
  <si>
    <t>00IL-4003-1204-3</t>
  </si>
  <si>
    <t>BPIN 2017000060071 - C.S.F. ACUERDO 69/2017 INTERVENTORIA OPTIMIZACIÓN DE LOS SI</t>
  </si>
  <si>
    <t>00IL-4003-1204-4</t>
  </si>
  <si>
    <t>BPIN 2021416680047 - S.S.F.  GUADALUPE -  CV. DPTO  93/2021 -CONSTRUCCIÓN UNIDAD</t>
  </si>
  <si>
    <t>00IL-4003-1204-5</t>
  </si>
  <si>
    <t xml:space="preserve">TOTAL PRESUPUESTO  2025 </t>
  </si>
  <si>
    <t xml:space="preserve">PDA  S.S.F. </t>
  </si>
  <si>
    <t xml:space="preserve">REGALIAS  2025-2026  </t>
  </si>
  <si>
    <t>EJECUCION  PRESUPUESTAL  DE  INGRESOS  ABRIL A JUNIO    DE  2025</t>
  </si>
  <si>
    <t>Disponibilidad Inicial</t>
  </si>
  <si>
    <t>1026010303105</t>
  </si>
  <si>
    <t>BPIN 2024000060008 S.S.F.-ACUERDO 20/2025  CONSTRUCCIÓN DEL SISTEMA DE TRATAMIENTO DE AGUAS RESIDUALES DOMESTICAS FASE I DEL MUNICIPIO DE LA PLATA HUILA</t>
  </si>
  <si>
    <t>TOTAL PRESUPUESTO + REGALIAS</t>
  </si>
  <si>
    <t>EJECUCION PRESUPUESTAL DE GASTOS  ABRIL A JUNIO   DE  2025</t>
  </si>
  <si>
    <t xml:space="preserve">EJECUCION   ANTEROR </t>
  </si>
  <si>
    <t xml:space="preserve">EJECUCION   MES </t>
  </si>
  <si>
    <t xml:space="preserve">GIRO    ANTERIOR </t>
  </si>
  <si>
    <t xml:space="preserve">GIRO    MES </t>
  </si>
  <si>
    <t>00AR-4003-1203-4</t>
  </si>
  <si>
    <t>BPIN 2024000060008 S.S.F. - Acuerdo  20 /2025  -CONSTRUCCIÓN DEL SISTEMA DE TRATAMIENTO DE AGUAS RESIDUALES DOMESTICAS FASE I DEL MUNICIPIO DE LA PLATA HUILA</t>
  </si>
  <si>
    <t>EJECUCION  PRESUPUESTAL  DE  INGRESOS  JULIO A  SEPTIEMBRE   DE  2025</t>
  </si>
  <si>
    <t xml:space="preserve">CAUSACION ENERO A  JUNIO </t>
  </si>
  <si>
    <t>CAUSACION  JULIO A SEPT.</t>
  </si>
  <si>
    <t xml:space="preserve">RECAUDOS  ENEROA JUNIO  </t>
  </si>
  <si>
    <t xml:space="preserve">RECAUDOS JULIO A SEPT.  </t>
  </si>
  <si>
    <t>*1</t>
  </si>
  <si>
    <t>110206</t>
  </si>
  <si>
    <t>110206006</t>
  </si>
  <si>
    <t>11020600606</t>
  </si>
  <si>
    <t>Otras unidades de gobierno</t>
  </si>
  <si>
    <t>1102060060601</t>
  </si>
  <si>
    <t>CONVENIOS MUNICIPIOS</t>
  </si>
  <si>
    <t>1208060021001</t>
  </si>
  <si>
    <t>PDA-FIA DPTO S.G.P.</t>
  </si>
  <si>
    <t>1208060021002</t>
  </si>
  <si>
    <t>PDA-FIA- REGALIAS</t>
  </si>
  <si>
    <t>1208060021008</t>
  </si>
  <si>
    <t>PDA-FIA S.G.R. MUNICIPIOS</t>
  </si>
  <si>
    <t>1026010301117</t>
  </si>
  <si>
    <t>MUNICIPIO PAICOL  - BPIN 2025415180001 RESTITUCION SISTEMA DE ACUEDUCTO Y ALCANT.</t>
  </si>
  <si>
    <t>EJECUCION PRESUPUESTAL DE GASTOS  JULIO A SEPTIEMBRE    DE  2025</t>
  </si>
  <si>
    <t>ESTAMPILLA PRODESARROLLO  2025</t>
  </si>
  <si>
    <t>RECURSOS  MUNICIPIOS  2025</t>
  </si>
  <si>
    <t>232010100103190821</t>
  </si>
  <si>
    <t>MUNICIPIO  - BPIN 2025415180001 RESTITUCION  DEL SISTEMA DE ACUEDUCTO  Y ALCANTARILLADO CO</t>
  </si>
  <si>
    <t>232010100103190822</t>
  </si>
  <si>
    <t>MUNICIPIO TIMANA-BPIN 2024418070044 CONSTRUCCION  FASE I DEL ALC.SANITARIO Y PTA</t>
  </si>
  <si>
    <t>232010100103191001</t>
  </si>
  <si>
    <t>PDA-FIA DPTO- S.G.P</t>
  </si>
  <si>
    <t>232010100103191002</t>
  </si>
  <si>
    <t>PDA-FIA- DPTO- REGALIAS</t>
  </si>
  <si>
    <t>232010100103191008</t>
  </si>
  <si>
    <t>PDA-FIA- S.G.R MUNICIPIOS</t>
  </si>
  <si>
    <t>00AD-4003-1400-15</t>
  </si>
  <si>
    <t>MUNICIPIO PAICOL  - BPIN 2025415180001 RESTITUCION  DEL SISTEMA DE ACUEDUCTO  Y ALCANTARIL</t>
  </si>
  <si>
    <t>EJECUCION PRESUPUESTAL DE GASTOS OCTUBRE  01 A  DICIEMBRE  31   DE 2025</t>
  </si>
  <si>
    <t>EJECUCION  ENERO A SEPT</t>
  </si>
  <si>
    <t>EJECUCION OCTUBRE A DICIEMBRE</t>
  </si>
  <si>
    <t>GIRO    ANTERIOR  ENERO A SEPT</t>
  </si>
  <si>
    <t>GIRO  OCTUBRE A DICIEMBRE</t>
  </si>
  <si>
    <t xml:space="preserve">CV. DPTO </t>
  </si>
  <si>
    <t>RECURSOS  DEPARTAMENTO   2025</t>
  </si>
  <si>
    <t>232010100103190823</t>
  </si>
  <si>
    <t>CT INTERADMINSTRATIVO NO. 1730 DE 2025CONSULTORIA PARA LA ELABORACION Y ACTUALIZACION DE</t>
  </si>
  <si>
    <t>232010100103190824</t>
  </si>
  <si>
    <t>BPIN 2025004410012  AMPLIACION Y OPTIMIZACION DEL SISTEMA DE ALC SANITARIO DEL</t>
  </si>
  <si>
    <t>232010100103190825</t>
  </si>
  <si>
    <t>BPIN 202500000037923 OPTIMIZACION DEL AC DE LA VEREDA SAN ISIDRO DEL MUNICIPIO DE</t>
  </si>
  <si>
    <t>232010100103190826</t>
  </si>
  <si>
    <t>BPIN 202500000040054 OPTIMIZACION DE LA LINEA DE ADUCCION ENTRE LA BOCATOMA  Y EL</t>
  </si>
  <si>
    <t>232010100103190827</t>
  </si>
  <si>
    <t>BPIN 202500000034781OPTIMIZACION DEL ACUEDUCTO REGIONAL SAN FRANCISCO DEL MUNICIPIO DE</t>
  </si>
  <si>
    <t>00AD-4003-1400-16</t>
  </si>
  <si>
    <t>BPIN 2025004410009 CONSTRUCCION DE LA RED DE ALC. SANITARIO VEREDA LA ESTRELLA MPIO DE</t>
  </si>
  <si>
    <t>00AD-4003-1400-17</t>
  </si>
  <si>
    <t>BPIN 2025004410011 CONSTRUCCION ALC SANITARIO VEREDA EL RETIRO DEL MPIO  SAN AGUSTIN</t>
  </si>
  <si>
    <t>00AD-4003-1400-18</t>
  </si>
  <si>
    <t>BPIN 2025004410010 CONSTRUCCION ALC.  SANITARIO LA VEREDA  DEL ALTO MPIO SALADOBLANCO</t>
  </si>
  <si>
    <t>00AD-4003-1400-19</t>
  </si>
  <si>
    <t>BPIN 2025004410012 AMPLIACION Y OPTIMIZACION DEL SISTEMA DE ALC SANITARIO CENTRO POBLDO</t>
  </si>
  <si>
    <t>00MG</t>
  </si>
  <si>
    <t>ASIGNACION CORPORACION AUTONOMA REGIONAL DEL RIO GRANDE DE LA MAGDALENA</t>
  </si>
  <si>
    <t>00MG-4003-1400-1</t>
  </si>
  <si>
    <t>BPIN 2024401060027-S.S.F. ACUERDO 24/2025- CONSTRUCCION DE LA PLANTA DE TRTAMIENTO DE AGUA</t>
  </si>
  <si>
    <t>EJECUCION  PRESUPUESTAL  DE  INGRESOS  OCTUBRE A DICIEMBRE     DE  2025</t>
  </si>
  <si>
    <t xml:space="preserve">CAUSACION ENERO A  SEPT. </t>
  </si>
  <si>
    <t xml:space="preserve">CAUSACION  OCT. A DIC. </t>
  </si>
  <si>
    <t xml:space="preserve">RECAUDOS  ENEROA SEPT. </t>
  </si>
  <si>
    <t xml:space="preserve">RECAUDOSOCT. A DIC, </t>
  </si>
  <si>
    <t>1102060060602</t>
  </si>
  <si>
    <t xml:space="preserve"> CONVENIOS DEPARTAMENTO</t>
  </si>
  <si>
    <t xml:space="preserve">TOTAL PRESUPUESTO +PDA </t>
  </si>
  <si>
    <t>REGALIAS  BIENIO  2023- 2024</t>
  </si>
  <si>
    <t>1026010301118</t>
  </si>
  <si>
    <t>BPIN 2025004410009 CONSTRUCCION DE LA RED DE ALCANTARILLADO SANITARIO EN LA VEREDA LA</t>
  </si>
  <si>
    <t>1026010301119</t>
  </si>
  <si>
    <t>BPIN 2025004410011 CONSTRUCCION ALCANTARILLADO SANITARIO VEREDA EL RETIRO DEL MUNICIPIO</t>
  </si>
  <si>
    <t>1026010301120</t>
  </si>
  <si>
    <t xml:space="preserve"> BPIN 2025004410010 CONSTRUCCION DEL ALCANTARILLADO SANITARIO EN LA VEREDA  EL ALTO DEL</t>
  </si>
  <si>
    <t>1026010301121</t>
  </si>
  <si>
    <t xml:space="preserve"> BPIN 2025004410012 AMPLIACION Y OPTIMIZACION DEL SISTEMA DE ALCANTARILLADO  SANITARIO DEL</t>
  </si>
  <si>
    <t>1026010308</t>
  </si>
  <si>
    <t>102601030801</t>
  </si>
  <si>
    <t>BPIN 2024401060027-S.S.F ACUERDO 24/2025- CONSTRUCCION DE LA PLANTA DE TRATAMIENTO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</si>
</sst>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&quot;$&quot;\ #,##0.0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ptos Narrow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sz val="16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1"/>
      <name val="Aptos Narrow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Aptos Narrow"/>
      <family val="2"/>
      <scheme val="minor"/>
    </font>
    <font>
      <b/>
      <sz val="10"/>
      <name val="MS Sans Serif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9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6">
    <xf numFmtId="0" fontId="0" fillId="0" borderId="0" xfId="0"/>
    <xf numFmtId="4" fontId="4" fillId="2" borderId="0" xfId="0" applyNumberFormat="1" applyFont="1" applyFill="1"/>
    <xf numFmtId="4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4" fontId="7" fillId="0" borderId="0" xfId="0" applyNumberFormat="1" applyFont="1"/>
    <xf numFmtId="4" fontId="6" fillId="2" borderId="0" xfId="0" applyNumberFormat="1" applyFont="1" applyFill="1"/>
    <xf numFmtId="0" fontId="8" fillId="3" borderId="1" xfId="0" applyFont="1" applyFill="1" applyBorder="1" applyAlignment="1">
      <alignment horizontal="center" vertical="justify"/>
    </xf>
    <xf numFmtId="4" fontId="8" fillId="3" borderId="1" xfId="0" applyNumberFormat="1" applyFont="1" applyFill="1" applyBorder="1" applyAlignment="1">
      <alignment horizontal="center" vertical="justify"/>
    </xf>
    <xf numFmtId="4" fontId="8" fillId="4" borderId="1" xfId="0" applyNumberFormat="1" applyFont="1" applyFill="1" applyBorder="1" applyAlignment="1">
      <alignment horizontal="center" vertical="justify"/>
    </xf>
    <xf numFmtId="4" fontId="8" fillId="5" borderId="1" xfId="0" applyNumberFormat="1" applyFont="1" applyFill="1" applyBorder="1" applyAlignment="1">
      <alignment horizontal="center" vertical="justify"/>
    </xf>
    <xf numFmtId="4" fontId="8" fillId="3" borderId="2" xfId="0" applyNumberFormat="1" applyFont="1" applyFill="1" applyBorder="1" applyAlignment="1">
      <alignment horizontal="center" vertical="justify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6" borderId="1" xfId="0" quotePrefix="1" applyFont="1" applyFill="1" applyBorder="1"/>
    <xf numFmtId="0" fontId="9" fillId="6" borderId="1" xfId="0" quotePrefix="1" applyFont="1" applyFill="1" applyBorder="1"/>
    <xf numFmtId="4" fontId="9" fillId="6" borderId="1" xfId="0" quotePrefix="1" applyNumberFormat="1" applyFont="1" applyFill="1" applyBorder="1"/>
    <xf numFmtId="0" fontId="9" fillId="6" borderId="0" xfId="0" applyFont="1" applyFill="1"/>
    <xf numFmtId="0" fontId="8" fillId="0" borderId="1" xfId="0" quotePrefix="1" applyFont="1" applyBorder="1"/>
    <xf numFmtId="0" fontId="9" fillId="0" borderId="1" xfId="0" quotePrefix="1" applyFont="1" applyBorder="1"/>
    <xf numFmtId="4" fontId="9" fillId="0" borderId="1" xfId="0" quotePrefix="1" applyNumberFormat="1" applyFont="1" applyBorder="1"/>
    <xf numFmtId="0" fontId="9" fillId="0" borderId="0" xfId="0" applyFont="1"/>
    <xf numFmtId="0" fontId="2" fillId="4" borderId="1" xfId="0" quotePrefix="1" applyFont="1" applyFill="1" applyBorder="1"/>
    <xf numFmtId="4" fontId="2" fillId="4" borderId="1" xfId="0" quotePrefix="1" applyNumberFormat="1" applyFont="1" applyFill="1" applyBorder="1"/>
    <xf numFmtId="0" fontId="2" fillId="4" borderId="0" xfId="0" applyFont="1" applyFill="1"/>
    <xf numFmtId="0" fontId="0" fillId="0" borderId="1" xfId="0" quotePrefix="1" applyBorder="1"/>
    <xf numFmtId="4" fontId="0" fillId="0" borderId="1" xfId="0" quotePrefix="1" applyNumberFormat="1" applyBorder="1"/>
    <xf numFmtId="0" fontId="10" fillId="0" borderId="1" xfId="0" quotePrefix="1" applyFont="1" applyBorder="1"/>
    <xf numFmtId="0" fontId="2" fillId="0" borderId="1" xfId="0" quotePrefix="1" applyFont="1" applyBorder="1"/>
    <xf numFmtId="4" fontId="2" fillId="0" borderId="1" xfId="0" quotePrefix="1" applyNumberFormat="1" applyFont="1" applyBorder="1"/>
    <xf numFmtId="0" fontId="2" fillId="0" borderId="0" xfId="0" applyFont="1"/>
    <xf numFmtId="0" fontId="0" fillId="0" borderId="0" xfId="0" quotePrefix="1"/>
    <xf numFmtId="4" fontId="0" fillId="0" borderId="0" xfId="0" quotePrefix="1" applyNumberFormat="1"/>
    <xf numFmtId="0" fontId="0" fillId="0" borderId="3" xfId="0" applyBorder="1"/>
    <xf numFmtId="0" fontId="2" fillId="6" borderId="1" xfId="0" quotePrefix="1" applyFont="1" applyFill="1" applyBorder="1"/>
    <xf numFmtId="4" fontId="2" fillId="6" borderId="1" xfId="0" quotePrefix="1" applyNumberFormat="1" applyFont="1" applyFill="1" applyBorder="1"/>
    <xf numFmtId="0" fontId="11" fillId="0" borderId="1" xfId="0" applyFont="1" applyBorder="1"/>
    <xf numFmtId="4" fontId="11" fillId="0" borderId="1" xfId="0" applyNumberFormat="1" applyFont="1" applyBorder="1"/>
    <xf numFmtId="0" fontId="11" fillId="0" borderId="0" xfId="0" applyFont="1"/>
    <xf numFmtId="0" fontId="2" fillId="6" borderId="0" xfId="0" applyFont="1" applyFill="1"/>
    <xf numFmtId="4" fontId="11" fillId="0" borderId="0" xfId="0" applyNumberFormat="1" applyFont="1"/>
    <xf numFmtId="0" fontId="12" fillId="0" borderId="0" xfId="0" applyFont="1"/>
    <xf numFmtId="0" fontId="12" fillId="0" borderId="3" xfId="0" applyFont="1" applyBorder="1"/>
    <xf numFmtId="0" fontId="11" fillId="0" borderId="3" xfId="0" applyFont="1" applyBorder="1"/>
    <xf numFmtId="4" fontId="11" fillId="0" borderId="3" xfId="0" applyNumberFormat="1" applyFont="1" applyBorder="1"/>
    <xf numFmtId="0" fontId="12" fillId="0" borderId="1" xfId="0" applyFont="1" applyBorder="1"/>
    <xf numFmtId="0" fontId="13" fillId="0" borderId="1" xfId="0" applyFont="1" applyBorder="1"/>
    <xf numFmtId="0" fontId="2" fillId="6" borderId="1" xfId="0" applyFont="1" applyFill="1" applyBorder="1"/>
    <xf numFmtId="4" fontId="2" fillId="6" borderId="1" xfId="0" applyNumberFormat="1" applyFont="1" applyFill="1" applyBorder="1"/>
    <xf numFmtId="0" fontId="5" fillId="0" borderId="0" xfId="0" applyFont="1"/>
    <xf numFmtId="1" fontId="0" fillId="0" borderId="0" xfId="0" applyNumberFormat="1" applyAlignment="1">
      <alignment horizontal="left"/>
    </xf>
    <xf numFmtId="4" fontId="0" fillId="0" borderId="0" xfId="2" applyNumberFormat="1" applyFont="1"/>
    <xf numFmtId="4" fontId="0" fillId="0" borderId="0" xfId="0" applyNumberFormat="1"/>
    <xf numFmtId="0" fontId="14" fillId="0" borderId="0" xfId="0" applyFont="1" applyAlignment="1">
      <alignment horizontal="center"/>
    </xf>
    <xf numFmtId="4" fontId="14" fillId="0" borderId="0" xfId="0" applyNumberFormat="1" applyFont="1"/>
    <xf numFmtId="0" fontId="14" fillId="0" borderId="0" xfId="0" applyFont="1"/>
    <xf numFmtId="1" fontId="1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1" fontId="16" fillId="3" borderId="1" xfId="0" applyNumberFormat="1" applyFont="1" applyFill="1" applyBorder="1" applyAlignment="1">
      <alignment horizontal="left" vertical="justify"/>
    </xf>
    <xf numFmtId="0" fontId="16" fillId="3" borderId="1" xfId="0" applyFont="1" applyFill="1" applyBorder="1" applyAlignment="1">
      <alignment horizontal="center" vertical="justify"/>
    </xf>
    <xf numFmtId="4" fontId="16" fillId="3" borderId="1" xfId="0" applyNumberFormat="1" applyFont="1" applyFill="1" applyBorder="1" applyAlignment="1">
      <alignment horizontal="center" vertical="justify"/>
    </xf>
    <xf numFmtId="4" fontId="16" fillId="3" borderId="1" xfId="0" applyNumberFormat="1" applyFont="1" applyFill="1" applyBorder="1" applyAlignment="1">
      <alignment horizontal="center" vertical="top"/>
    </xf>
    <xf numFmtId="4" fontId="8" fillId="7" borderId="1" xfId="0" applyNumberFormat="1" applyFont="1" applyFill="1" applyBorder="1" applyAlignment="1">
      <alignment horizontal="center" vertical="justify"/>
    </xf>
    <xf numFmtId="4" fontId="8" fillId="8" borderId="1" xfId="0" applyNumberFormat="1" applyFont="1" applyFill="1" applyBorder="1" applyAlignment="1">
      <alignment horizontal="center" vertical="justify"/>
    </xf>
    <xf numFmtId="1" fontId="17" fillId="9" borderId="1" xfId="0" applyNumberFormat="1" applyFont="1" applyFill="1" applyBorder="1" applyAlignment="1">
      <alignment horizontal="left"/>
    </xf>
    <xf numFmtId="0" fontId="17" fillId="9" borderId="1" xfId="0" applyFont="1" applyFill="1" applyBorder="1"/>
    <xf numFmtId="4" fontId="17" fillId="9" borderId="1" xfId="0" applyNumberFormat="1" applyFont="1" applyFill="1" applyBorder="1"/>
    <xf numFmtId="0" fontId="0" fillId="0" borderId="1" xfId="0" applyBorder="1"/>
    <xf numFmtId="4" fontId="0" fillId="0" borderId="1" xfId="0" applyNumberFormat="1" applyBorder="1"/>
    <xf numFmtId="4" fontId="0" fillId="4" borderId="1" xfId="0" quotePrefix="1" applyNumberFormat="1" applyFill="1" applyBorder="1"/>
    <xf numFmtId="0" fontId="0" fillId="4" borderId="1" xfId="0" quotePrefix="1" applyFill="1" applyBorder="1"/>
    <xf numFmtId="0" fontId="0" fillId="4" borderId="0" xfId="0" applyFill="1"/>
    <xf numFmtId="0" fontId="18" fillId="6" borderId="1" xfId="0" quotePrefix="1" applyFont="1" applyFill="1" applyBorder="1"/>
    <xf numFmtId="4" fontId="18" fillId="6" borderId="1" xfId="0" quotePrefix="1" applyNumberFormat="1" applyFont="1" applyFill="1" applyBorder="1"/>
    <xf numFmtId="0" fontId="19" fillId="6" borderId="0" xfId="0" applyFont="1" applyFill="1"/>
    <xf numFmtId="0" fontId="20" fillId="0" borderId="1" xfId="0" quotePrefix="1" applyFont="1" applyBorder="1"/>
    <xf numFmtId="4" fontId="20" fillId="0" borderId="1" xfId="0" quotePrefix="1" applyNumberFormat="1" applyFont="1" applyBorder="1"/>
    <xf numFmtId="0" fontId="20" fillId="0" borderId="0" xfId="0" applyFont="1"/>
    <xf numFmtId="0" fontId="19" fillId="0" borderId="0" xfId="0" applyFont="1"/>
    <xf numFmtId="0" fontId="20" fillId="6" borderId="1" xfId="0" quotePrefix="1" applyFont="1" applyFill="1" applyBorder="1"/>
    <xf numFmtId="4" fontId="20" fillId="6" borderId="1" xfId="0" quotePrefix="1" applyNumberFormat="1" applyFont="1" applyFill="1" applyBorder="1"/>
    <xf numFmtId="4" fontId="0" fillId="0" borderId="4" xfId="0" quotePrefix="1" applyNumberFormat="1" applyBorder="1"/>
    <xf numFmtId="4" fontId="2" fillId="10" borderId="1" xfId="0" applyNumberFormat="1" applyFont="1" applyFill="1" applyBorder="1"/>
    <xf numFmtId="4" fontId="2" fillId="0" borderId="0" xfId="0" applyNumberFormat="1" applyFont="1"/>
    <xf numFmtId="0" fontId="2" fillId="6" borderId="6" xfId="0" applyFont="1" applyFill="1" applyBorder="1"/>
    <xf numFmtId="0" fontId="0" fillId="6" borderId="7" xfId="0" applyFill="1" applyBorder="1"/>
    <xf numFmtId="0" fontId="0" fillId="0" borderId="4" xfId="0" quotePrefix="1" applyBorder="1"/>
    <xf numFmtId="4" fontId="0" fillId="0" borderId="3" xfId="0" quotePrefix="1" applyNumberFormat="1" applyBorder="1"/>
    <xf numFmtId="0" fontId="2" fillId="6" borderId="4" xfId="0" applyFont="1" applyFill="1" applyBorder="1"/>
    <xf numFmtId="4" fontId="0" fillId="6" borderId="4" xfId="0" applyNumberFormat="1" applyFill="1" applyBorder="1"/>
    <xf numFmtId="4" fontId="0" fillId="6" borderId="1" xfId="0" applyNumberFormat="1" applyFill="1" applyBorder="1"/>
    <xf numFmtId="0" fontId="0" fillId="6" borderId="1" xfId="0" applyFill="1" applyBorder="1"/>
    <xf numFmtId="0" fontId="8" fillId="11" borderId="1" xfId="0" quotePrefix="1" applyFont="1" applyFill="1" applyBorder="1"/>
    <xf numFmtId="0" fontId="9" fillId="11" borderId="1" xfId="0" quotePrefix="1" applyFont="1" applyFill="1" applyBorder="1"/>
    <xf numFmtId="4" fontId="9" fillId="11" borderId="1" xfId="0" quotePrefix="1" applyNumberFormat="1" applyFont="1" applyFill="1" applyBorder="1"/>
    <xf numFmtId="4" fontId="9" fillId="11" borderId="0" xfId="0" applyNumberFormat="1" applyFont="1" applyFill="1"/>
    <xf numFmtId="0" fontId="9" fillId="11" borderId="0" xfId="0" applyFont="1" applyFill="1"/>
    <xf numFmtId="0" fontId="21" fillId="4" borderId="1" xfId="0" quotePrefix="1" applyFont="1" applyFill="1" applyBorder="1"/>
    <xf numFmtId="43" fontId="0" fillId="0" borderId="0" xfId="1" applyFont="1"/>
    <xf numFmtId="0" fontId="22" fillId="4" borderId="1" xfId="0" quotePrefix="1" applyFont="1" applyFill="1" applyBorder="1"/>
    <xf numFmtId="43" fontId="22" fillId="4" borderId="1" xfId="1" quotePrefix="1" applyFont="1" applyFill="1" applyBorder="1"/>
    <xf numFmtId="0" fontId="22" fillId="0" borderId="1" xfId="0" quotePrefix="1" applyFont="1" applyBorder="1"/>
    <xf numFmtId="43" fontId="22" fillId="0" borderId="1" xfId="1" quotePrefix="1" applyFont="1" applyBorder="1"/>
    <xf numFmtId="43" fontId="0" fillId="0" borderId="1" xfId="1" quotePrefix="1" applyFont="1" applyBorder="1"/>
    <xf numFmtId="2" fontId="0" fillId="0" borderId="1" xfId="1" quotePrefix="1" applyNumberFormat="1" applyFont="1" applyBorder="1"/>
    <xf numFmtId="2" fontId="22" fillId="0" borderId="1" xfId="1" quotePrefix="1" applyNumberFormat="1" applyFont="1" applyBorder="1"/>
    <xf numFmtId="43" fontId="0" fillId="0" borderId="0" xfId="1" quotePrefix="1" applyFont="1"/>
    <xf numFmtId="0" fontId="22" fillId="6" borderId="1" xfId="0" quotePrefix="1" applyFont="1" applyFill="1" applyBorder="1"/>
    <xf numFmtId="43" fontId="22" fillId="6" borderId="1" xfId="1" quotePrefix="1" applyFont="1" applyFill="1" applyBorder="1"/>
    <xf numFmtId="2" fontId="22" fillId="6" borderId="1" xfId="1" quotePrefix="1" applyNumberFormat="1" applyFont="1" applyFill="1" applyBorder="1"/>
    <xf numFmtId="0" fontId="2" fillId="10" borderId="1" xfId="0" quotePrefix="1" applyFont="1" applyFill="1" applyBorder="1"/>
    <xf numFmtId="4" fontId="2" fillId="10" borderId="1" xfId="0" quotePrefix="1" applyNumberFormat="1" applyFont="1" applyFill="1" applyBorder="1"/>
    <xf numFmtId="0" fontId="2" fillId="10" borderId="0" xfId="0" applyFont="1" applyFill="1"/>
    <xf numFmtId="0" fontId="13" fillId="4" borderId="6" xfId="0" applyFont="1" applyFill="1" applyBorder="1"/>
    <xf numFmtId="0" fontId="0" fillId="6" borderId="1" xfId="0" quotePrefix="1" applyFill="1" applyBorder="1"/>
    <xf numFmtId="43" fontId="0" fillId="6" borderId="1" xfId="1" quotePrefix="1" applyFont="1" applyFill="1" applyBorder="1"/>
    <xf numFmtId="2" fontId="0" fillId="6" borderId="1" xfId="1" quotePrefix="1" applyNumberFormat="1" applyFont="1" applyFill="1" applyBorder="1"/>
    <xf numFmtId="0" fontId="0" fillId="6" borderId="0" xfId="0" applyFill="1"/>
    <xf numFmtId="0" fontId="22" fillId="2" borderId="1" xfId="0" quotePrefix="1" applyFont="1" applyFill="1" applyBorder="1"/>
    <xf numFmtId="43" fontId="22" fillId="2" borderId="1" xfId="1" quotePrefix="1" applyFont="1" applyFill="1" applyBorder="1"/>
    <xf numFmtId="2" fontId="0" fillId="2" borderId="1" xfId="1" quotePrefix="1" applyNumberFormat="1" applyFont="1" applyFill="1" applyBorder="1"/>
    <xf numFmtId="0" fontId="0" fillId="2" borderId="0" xfId="0" applyFill="1"/>
    <xf numFmtId="0" fontId="23" fillId="10" borderId="1" xfId="0" applyFont="1" applyFill="1" applyBorder="1"/>
    <xf numFmtId="0" fontId="2" fillId="10" borderId="1" xfId="0" applyFont="1" applyFill="1" applyBorder="1"/>
    <xf numFmtId="4" fontId="6" fillId="10" borderId="0" xfId="0" applyNumberFormat="1" applyFont="1" applyFill="1"/>
    <xf numFmtId="0" fontId="6" fillId="10" borderId="0" xfId="0" applyFont="1" applyFill="1"/>
    <xf numFmtId="43" fontId="2" fillId="4" borderId="1" xfId="1" quotePrefix="1" applyFont="1" applyFill="1" applyBorder="1"/>
    <xf numFmtId="2" fontId="2" fillId="4" borderId="1" xfId="1" quotePrefix="1" applyNumberFormat="1" applyFont="1" applyFill="1" applyBorder="1"/>
    <xf numFmtId="43" fontId="2" fillId="0" borderId="1" xfId="1" quotePrefix="1" applyFont="1" applyBorder="1"/>
    <xf numFmtId="2" fontId="2" fillId="0" borderId="1" xfId="1" quotePrefix="1" applyNumberFormat="1" applyFont="1" applyBorder="1"/>
    <xf numFmtId="2" fontId="22" fillId="4" borderId="1" xfId="1" quotePrefix="1" applyNumberFormat="1" applyFont="1" applyFill="1" applyBorder="1"/>
    <xf numFmtId="2" fontId="0" fillId="0" borderId="0" xfId="1" quotePrefix="1" applyNumberFormat="1" applyFont="1"/>
    <xf numFmtId="43" fontId="2" fillId="6" borderId="1" xfId="1" quotePrefix="1" applyFont="1" applyFill="1" applyBorder="1"/>
    <xf numFmtId="2" fontId="2" fillId="6" borderId="1" xfId="1" quotePrefix="1" applyNumberFormat="1" applyFont="1" applyFill="1" applyBorder="1"/>
    <xf numFmtId="164" fontId="0" fillId="0" borderId="1" xfId="1" quotePrefix="1" applyNumberFormat="1" applyFont="1" applyBorder="1"/>
    <xf numFmtId="4" fontId="24" fillId="2" borderId="0" xfId="0" applyNumberFormat="1" applyFont="1" applyFill="1"/>
    <xf numFmtId="4" fontId="24" fillId="0" borderId="0" xfId="0" applyNumberFormat="1" applyFont="1"/>
    <xf numFmtId="0" fontId="24" fillId="0" borderId="0" xfId="0" applyFont="1"/>
    <xf numFmtId="0" fontId="0" fillId="0" borderId="0" xfId="0" applyAlignment="1">
      <alignment horizontal="left"/>
    </xf>
    <xf numFmtId="4" fontId="25" fillId="0" borderId="0" xfId="0" applyNumberFormat="1" applyFont="1"/>
    <xf numFmtId="4" fontId="0" fillId="2" borderId="0" xfId="0" applyNumberFormat="1" applyFill="1"/>
    <xf numFmtId="4" fontId="10" fillId="2" borderId="0" xfId="0" applyNumberFormat="1" applyFont="1" applyFill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9" fillId="0" borderId="0" xfId="0" applyNumberFormat="1" applyFont="1"/>
    <xf numFmtId="43" fontId="0" fillId="4" borderId="1" xfId="1" quotePrefix="1" applyFont="1" applyFill="1" applyBorder="1"/>
    <xf numFmtId="2" fontId="0" fillId="4" borderId="1" xfId="1" quotePrefix="1" applyNumberFormat="1" applyFont="1" applyFill="1" applyBorder="1"/>
    <xf numFmtId="4" fontId="21" fillId="4" borderId="0" xfId="0" applyNumberFormat="1" applyFont="1" applyFill="1"/>
    <xf numFmtId="0" fontId="21" fillId="4" borderId="0" xfId="0" applyFont="1" applyFill="1"/>
    <xf numFmtId="4" fontId="26" fillId="0" borderId="0" xfId="0" applyNumberFormat="1" applyFont="1"/>
    <xf numFmtId="0" fontId="26" fillId="0" borderId="0" xfId="0" applyFont="1"/>
    <xf numFmtId="0" fontId="5" fillId="0" borderId="1" xfId="0" applyFont="1" applyBorder="1"/>
    <xf numFmtId="0" fontId="6" fillId="0" borderId="1" xfId="0" applyFont="1" applyBorder="1"/>
    <xf numFmtId="4" fontId="6" fillId="0" borderId="1" xfId="0" applyNumberFormat="1" applyFont="1" applyBorder="1"/>
    <xf numFmtId="2" fontId="6" fillId="0" borderId="1" xfId="0" applyNumberFormat="1" applyFont="1" applyBorder="1"/>
    <xf numFmtId="4" fontId="2" fillId="4" borderId="0" xfId="0" applyNumberFormat="1" applyFont="1" applyFill="1"/>
    <xf numFmtId="0" fontId="13" fillId="4" borderId="1" xfId="0" applyFont="1" applyFill="1" applyBorder="1"/>
    <xf numFmtId="4" fontId="10" fillId="0" borderId="1" xfId="0" quotePrefix="1" applyNumberFormat="1" applyFont="1" applyBorder="1"/>
    <xf numFmtId="4" fontId="27" fillId="0" borderId="1" xfId="0" quotePrefix="1" applyNumberFormat="1" applyFont="1" applyBorder="1"/>
    <xf numFmtId="0" fontId="2" fillId="10" borderId="6" xfId="0" applyFont="1" applyFill="1" applyBorder="1"/>
    <xf numFmtId="4" fontId="2" fillId="10" borderId="6" xfId="0" applyNumberFormat="1" applyFont="1" applyFill="1" applyBorder="1"/>
    <xf numFmtId="0" fontId="28" fillId="0" borderId="1" xfId="0" quotePrefix="1" applyFont="1" applyBorder="1"/>
    <xf numFmtId="4" fontId="28" fillId="0" borderId="1" xfId="0" quotePrefix="1" applyNumberFormat="1" applyFont="1" applyBorder="1"/>
    <xf numFmtId="0" fontId="29" fillId="4" borderId="1" xfId="0" quotePrefix="1" applyFont="1" applyFill="1" applyBorder="1"/>
    <xf numFmtId="4" fontId="29" fillId="4" borderId="1" xfId="0" quotePrefix="1" applyNumberFormat="1" applyFont="1" applyFill="1" applyBorder="1"/>
    <xf numFmtId="0" fontId="23" fillId="6" borderId="1" xfId="0" applyFont="1" applyFill="1" applyBorder="1"/>
    <xf numFmtId="43" fontId="1" fillId="0" borderId="1" xfId="1" quotePrefix="1" applyFont="1" applyBorder="1"/>
    <xf numFmtId="0" fontId="2" fillId="0" borderId="0" xfId="0" quotePrefix="1" applyFont="1"/>
    <xf numFmtId="43" fontId="2" fillId="0" borderId="0" xfId="1" quotePrefix="1" applyFont="1"/>
    <xf numFmtId="0" fontId="30" fillId="0" borderId="0" xfId="0" applyFont="1"/>
    <xf numFmtId="0" fontId="9" fillId="0" borderId="0" xfId="0" applyFont="1" applyAlignment="1">
      <alignment horizontal="center"/>
    </xf>
    <xf numFmtId="0" fontId="31" fillId="3" borderId="1" xfId="0" applyFont="1" applyFill="1" applyBorder="1" applyAlignment="1">
      <alignment horizontal="center" vertical="justify"/>
    </xf>
    <xf numFmtId="4" fontId="13" fillId="0" borderId="1" xfId="0" applyNumberFormat="1" applyFont="1" applyBorder="1" applyAlignment="1">
      <alignment horizontal="center"/>
    </xf>
    <xf numFmtId="1" fontId="17" fillId="11" borderId="1" xfId="0" applyNumberFormat="1" applyFont="1" applyFill="1" applyBorder="1" applyAlignment="1">
      <alignment horizontal="left"/>
    </xf>
    <xf numFmtId="0" fontId="32" fillId="11" borderId="1" xfId="0" applyFont="1" applyFill="1" applyBorder="1"/>
    <xf numFmtId="4" fontId="17" fillId="11" borderId="1" xfId="0" applyNumberFormat="1" applyFont="1" applyFill="1" applyBorder="1"/>
    <xf numFmtId="0" fontId="0" fillId="11" borderId="0" xfId="0" applyFill="1"/>
    <xf numFmtId="1" fontId="17" fillId="0" borderId="1" xfId="0" applyNumberFormat="1" applyFont="1" applyBorder="1" applyAlignment="1">
      <alignment horizontal="left"/>
    </xf>
    <xf numFmtId="0" fontId="32" fillId="0" borderId="1" xfId="0" applyFont="1" applyBorder="1"/>
    <xf numFmtId="4" fontId="17" fillId="0" borderId="1" xfId="0" applyNumberFormat="1" applyFont="1" applyBorder="1"/>
    <xf numFmtId="4" fontId="33" fillId="0" borderId="0" xfId="0" applyNumberFormat="1" applyFont="1"/>
    <xf numFmtId="0" fontId="33" fillId="4" borderId="0" xfId="0" applyFont="1" applyFill="1"/>
    <xf numFmtId="0" fontId="33" fillId="0" borderId="0" xfId="0" applyFont="1"/>
    <xf numFmtId="4" fontId="33" fillId="4" borderId="0" xfId="0" applyNumberFormat="1" applyFont="1" applyFill="1"/>
    <xf numFmtId="4" fontId="33" fillId="12" borderId="0" xfId="0" applyNumberFormat="1" applyFont="1" applyFill="1"/>
    <xf numFmtId="0" fontId="2" fillId="0" borderId="1" xfId="0" applyFont="1" applyBorder="1"/>
    <xf numFmtId="0" fontId="2" fillId="13" borderId="1" xfId="0" quotePrefix="1" applyFont="1" applyFill="1" applyBorder="1"/>
    <xf numFmtId="4" fontId="2" fillId="13" borderId="1" xfId="0" quotePrefix="1" applyNumberFormat="1" applyFont="1" applyFill="1" applyBorder="1"/>
    <xf numFmtId="0" fontId="33" fillId="13" borderId="0" xfId="0" applyFont="1" applyFill="1"/>
    <xf numFmtId="0" fontId="0" fillId="0" borderId="8" xfId="0" quotePrefix="1" applyBorder="1"/>
    <xf numFmtId="43" fontId="0" fillId="0" borderId="8" xfId="1" quotePrefix="1" applyFont="1" applyBorder="1"/>
    <xf numFmtId="4" fontId="0" fillId="0" borderId="8" xfId="0" quotePrefix="1" applyNumberFormat="1" applyBorder="1"/>
    <xf numFmtId="4" fontId="2" fillId="0" borderId="0" xfId="0" quotePrefix="1" applyNumberFormat="1" applyFont="1"/>
    <xf numFmtId="0" fontId="2" fillId="4" borderId="3" xfId="0" applyFont="1" applyFill="1" applyBorder="1"/>
    <xf numFmtId="0" fontId="0" fillId="0" borderId="3" xfId="0" quotePrefix="1" applyBorder="1"/>
    <xf numFmtId="0" fontId="2" fillId="6" borderId="1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4" fontId="0" fillId="4" borderId="1" xfId="1" quotePrefix="1" applyNumberFormat="1" applyFont="1" applyFill="1" applyBorder="1"/>
    <xf numFmtId="4" fontId="10" fillId="4" borderId="1" xfId="1" quotePrefix="1" applyNumberFormat="1" applyFont="1" applyFill="1" applyBorder="1"/>
    <xf numFmtId="4" fontId="0" fillId="0" borderId="1" xfId="1" quotePrefix="1" applyNumberFormat="1" applyFont="1" applyBorder="1"/>
    <xf numFmtId="4" fontId="10" fillId="0" borderId="1" xfId="1" quotePrefix="1" applyNumberFormat="1" applyFont="1" applyBorder="1"/>
    <xf numFmtId="4" fontId="23" fillId="0" borderId="1" xfId="1" quotePrefix="1" applyNumberFormat="1" applyFont="1" applyBorder="1"/>
    <xf numFmtId="4" fontId="22" fillId="4" borderId="1" xfId="0" quotePrefix="1" applyNumberFormat="1" applyFont="1" applyFill="1" applyBorder="1"/>
    <xf numFmtId="4" fontId="2" fillId="6" borderId="0" xfId="0" applyNumberFormat="1" applyFont="1" applyFill="1"/>
    <xf numFmtId="0" fontId="34" fillId="4" borderId="5" xfId="0" applyFont="1" applyFill="1" applyBorder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10" borderId="2" xfId="0" applyFont="1" applyFill="1" applyBorder="1" applyAlignment="1">
      <alignment horizontal="left"/>
    </xf>
    <xf numFmtId="0" fontId="2" fillId="10" borderId="5" xfId="0" applyFont="1" applyFill="1" applyBorder="1" applyAlignment="1">
      <alignment horizontal="left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B2021-0841-4E1F-B14C-BF010AA4755D}">
  <dimension ref="A1:AC128"/>
  <sheetViews>
    <sheetView workbookViewId="0">
      <selection activeCell="B21" sqref="B21"/>
    </sheetView>
  </sheetViews>
  <sheetFormatPr baseColWidth="10" defaultRowHeight="14.25" x14ac:dyDescent="0.2"/>
  <cols>
    <col min="1" max="1" width="18.5703125" style="53" customWidth="1"/>
    <col min="2" max="2" width="38.5703125" style="5" customWidth="1"/>
    <col min="3" max="3" width="17.28515625" style="6" customWidth="1"/>
    <col min="4" max="4" width="18.5703125" style="6" customWidth="1"/>
    <col min="5" max="5" width="17.140625" style="6" customWidth="1"/>
    <col min="6" max="6" width="17.5703125" style="6" customWidth="1"/>
    <col min="7" max="7" width="17.42578125" style="6" customWidth="1"/>
    <col min="8" max="8" width="15" style="6" customWidth="1"/>
    <col min="9" max="10" width="16" style="6" customWidth="1"/>
    <col min="11" max="11" width="15.140625" style="6" customWidth="1"/>
    <col min="12" max="12" width="16.5703125" style="6" customWidth="1"/>
    <col min="13" max="13" width="17.42578125" style="6" bestFit="1" customWidth="1"/>
    <col min="14" max="14" width="15.85546875" style="6" customWidth="1"/>
    <col min="15" max="15" width="2.42578125" style="8" customWidth="1"/>
    <col min="16" max="16" width="16.140625" style="8" bestFit="1" customWidth="1"/>
    <col min="17" max="17" width="7.7109375" style="6" customWidth="1"/>
    <col min="18" max="18" width="13.85546875" style="6" bestFit="1" customWidth="1"/>
    <col min="19" max="29" width="11.42578125" style="6"/>
    <col min="30" max="16384" width="11.42578125" style="5"/>
  </cols>
  <sheetData>
    <row r="1" spans="1:29" s="3" customFormat="1" ht="18" x14ac:dyDescent="0.25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18" x14ac:dyDescent="0.25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">
      <c r="A3" s="4"/>
      <c r="F3" s="7"/>
      <c r="G3" s="7"/>
      <c r="H3" s="7"/>
      <c r="J3" s="7"/>
      <c r="M3" s="7"/>
      <c r="R3" s="7"/>
    </row>
    <row r="4" spans="1:29" s="17" customFormat="1" ht="32.25" customHeight="1" x14ac:dyDescent="0.2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  <c r="H4" s="11" t="s">
        <v>9</v>
      </c>
      <c r="I4" s="11" t="s">
        <v>10</v>
      </c>
      <c r="J4" s="12" t="s">
        <v>11</v>
      </c>
      <c r="K4" s="12" t="s">
        <v>9</v>
      </c>
      <c r="L4" s="12" t="s">
        <v>12</v>
      </c>
      <c r="M4" s="13" t="s">
        <v>13</v>
      </c>
      <c r="N4" s="10" t="s">
        <v>14</v>
      </c>
      <c r="O4" s="14"/>
      <c r="P4" s="14"/>
      <c r="Q4" s="15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s="21" customFormat="1" ht="16.5" customHeight="1" x14ac:dyDescent="0.2">
      <c r="A5" s="18" t="s">
        <v>15</v>
      </c>
      <c r="B5" s="19" t="s">
        <v>16</v>
      </c>
      <c r="C5" s="20">
        <f>+C7+C11+C55</f>
        <v>84646144938</v>
      </c>
      <c r="D5" s="20">
        <f t="shared" ref="D5:N5" si="0">+D7+D11+D55</f>
        <v>5846969846.0200005</v>
      </c>
      <c r="E5" s="20">
        <f t="shared" si="0"/>
        <v>2946890739.3500009</v>
      </c>
      <c r="F5" s="20">
        <f t="shared" si="0"/>
        <v>87546224044.669998</v>
      </c>
      <c r="G5" s="20">
        <f t="shared" si="0"/>
        <v>27428887414.860001</v>
      </c>
      <c r="H5" s="20">
        <f t="shared" si="0"/>
        <v>5528424098.1400003</v>
      </c>
      <c r="I5" s="20">
        <f t="shared" si="0"/>
        <v>32957311513</v>
      </c>
      <c r="J5" s="20">
        <f t="shared" si="0"/>
        <v>28168109948.120003</v>
      </c>
      <c r="K5" s="20">
        <f t="shared" si="0"/>
        <v>2821199646.4899998</v>
      </c>
      <c r="L5" s="20">
        <f t="shared" si="0"/>
        <v>30989309594.610001</v>
      </c>
      <c r="M5" s="20">
        <f t="shared" si="0"/>
        <v>54588782030.669998</v>
      </c>
      <c r="N5" s="20">
        <f t="shared" si="0"/>
        <v>1968001918.3900003</v>
      </c>
    </row>
    <row r="6" spans="1:29" s="25" customFormat="1" ht="12.75" x14ac:dyDescent="0.2">
      <c r="A6" s="22"/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29" s="28" customFormat="1" ht="15" x14ac:dyDescent="0.25">
      <c r="A7" s="26" t="s">
        <v>17</v>
      </c>
      <c r="B7" s="26" t="s">
        <v>18</v>
      </c>
      <c r="C7" s="27">
        <f>+C8+C9</f>
        <v>25985103638</v>
      </c>
      <c r="D7" s="27">
        <f t="shared" ref="D7:E7" si="1">+D8+D9</f>
        <v>30501.000001</v>
      </c>
      <c r="E7" s="27">
        <f t="shared" si="1"/>
        <v>1142773992.3500009</v>
      </c>
      <c r="F7" s="27">
        <f>+C7+D7-E7</f>
        <v>24842360146.649998</v>
      </c>
      <c r="G7" s="27">
        <f>+G9+G6</f>
        <v>24842229645.650002</v>
      </c>
      <c r="H7" s="27">
        <f t="shared" ref="H7:N7" si="2">+H9+H6</f>
        <v>0</v>
      </c>
      <c r="I7" s="27">
        <f t="shared" si="2"/>
        <v>24842229645.650002</v>
      </c>
      <c r="J7" s="27">
        <f t="shared" si="2"/>
        <v>24842229645.650002</v>
      </c>
      <c r="K7" s="27">
        <f t="shared" si="2"/>
        <v>0</v>
      </c>
      <c r="L7" s="27">
        <f t="shared" si="2"/>
        <v>24842229645.650002</v>
      </c>
      <c r="M7" s="27">
        <f t="shared" si="2"/>
        <v>0</v>
      </c>
      <c r="N7" s="27">
        <f t="shared" si="2"/>
        <v>0</v>
      </c>
    </row>
    <row r="8" spans="1:29" customFormat="1" ht="15" x14ac:dyDescent="0.25">
      <c r="A8" s="29" t="s">
        <v>19</v>
      </c>
      <c r="B8" s="29" t="s">
        <v>20</v>
      </c>
      <c r="C8" s="30">
        <v>100000</v>
      </c>
      <c r="D8" s="30">
        <v>30501</v>
      </c>
      <c r="E8" s="30">
        <v>9.9999999999999995E-7</v>
      </c>
      <c r="F8" s="30">
        <f t="shared" ref="F8:F9" si="3">+C8+D8-E8</f>
        <v>130500.99999900001</v>
      </c>
      <c r="G8" s="30">
        <v>100000</v>
      </c>
      <c r="H8" s="30">
        <v>30501</v>
      </c>
      <c r="I8" s="30">
        <f>+G8+H8</f>
        <v>130501</v>
      </c>
      <c r="J8" s="30">
        <v>100000</v>
      </c>
      <c r="K8" s="30">
        <v>30501</v>
      </c>
      <c r="L8" s="30">
        <f>+J8+K8</f>
        <v>130501</v>
      </c>
      <c r="M8" s="30">
        <f>+I8-L8</f>
        <v>0</v>
      </c>
      <c r="N8" s="30">
        <v>0</v>
      </c>
    </row>
    <row r="9" spans="1:29" customFormat="1" ht="15" x14ac:dyDescent="0.25">
      <c r="A9" s="29" t="s">
        <v>21</v>
      </c>
      <c r="B9" s="29" t="s">
        <v>22</v>
      </c>
      <c r="C9" s="30">
        <v>25985003638</v>
      </c>
      <c r="D9" s="30">
        <v>9.9999999999999995E-7</v>
      </c>
      <c r="E9" s="30">
        <v>1142773992.3499999</v>
      </c>
      <c r="F9" s="30">
        <f t="shared" si="3"/>
        <v>24842229645.650002</v>
      </c>
      <c r="G9" s="30">
        <v>24842229645.650002</v>
      </c>
      <c r="H9" s="30"/>
      <c r="I9" s="30">
        <f>+G9+H9</f>
        <v>24842229645.650002</v>
      </c>
      <c r="J9" s="30">
        <v>24842229645.650002</v>
      </c>
      <c r="K9" s="30"/>
      <c r="L9" s="30">
        <f>+J9+K9</f>
        <v>24842229645.650002</v>
      </c>
      <c r="M9" s="30">
        <f>+I9-L9</f>
        <v>0</v>
      </c>
      <c r="N9" s="30">
        <v>0</v>
      </c>
    </row>
    <row r="10" spans="1:29" customFormat="1" ht="16.5" customHeight="1" x14ac:dyDescent="0.25">
      <c r="A10" s="31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29" s="28" customFormat="1" ht="15" x14ac:dyDescent="0.25">
      <c r="A11" s="26" t="s">
        <v>23</v>
      </c>
      <c r="B11" s="26" t="s">
        <v>24</v>
      </c>
      <c r="C11" s="27">
        <v>43329778756</v>
      </c>
      <c r="D11" s="27">
        <v>2231332498.6399999</v>
      </c>
      <c r="E11" s="27">
        <v>920134799</v>
      </c>
      <c r="F11" s="27">
        <v>44640976455.639999</v>
      </c>
      <c r="G11" s="27">
        <v>2205377081</v>
      </c>
      <c r="H11" s="27">
        <v>1882356720.8699999</v>
      </c>
      <c r="I11" s="27">
        <v>4087733801.8699999</v>
      </c>
      <c r="J11" s="27">
        <v>1174577136.8799999</v>
      </c>
      <c r="K11" s="27">
        <v>2818739115.5999999</v>
      </c>
      <c r="L11" s="27">
        <v>3993316252.4799995</v>
      </c>
      <c r="M11" s="27">
        <v>40553242653.769997</v>
      </c>
      <c r="N11" s="27">
        <v>94417549.390000343</v>
      </c>
    </row>
    <row r="12" spans="1:29" s="34" customFormat="1" ht="15" x14ac:dyDescent="0.25">
      <c r="A12" s="32" t="s">
        <v>25</v>
      </c>
      <c r="B12" s="32" t="s">
        <v>26</v>
      </c>
      <c r="C12" s="33">
        <v>43329778756</v>
      </c>
      <c r="D12" s="33">
        <v>2231332498.6399999</v>
      </c>
      <c r="E12" s="33">
        <v>920134799</v>
      </c>
      <c r="F12" s="33">
        <v>44640976455.639999</v>
      </c>
      <c r="G12" s="33">
        <v>2205377081</v>
      </c>
      <c r="H12" s="33">
        <v>1882356720.8699999</v>
      </c>
      <c r="I12" s="33">
        <v>4087733801.8699999</v>
      </c>
      <c r="J12" s="33">
        <v>1174577136.8799999</v>
      </c>
      <c r="K12" s="33">
        <v>2818739115.5999999</v>
      </c>
      <c r="L12" s="33">
        <v>3993316252.4799995</v>
      </c>
      <c r="M12" s="33">
        <v>40553242653.769997</v>
      </c>
      <c r="N12" s="33">
        <v>94417549.390000343</v>
      </c>
    </row>
    <row r="13" spans="1:29" s="34" customFormat="1" ht="15" x14ac:dyDescent="0.25">
      <c r="A13" s="32" t="s">
        <v>27</v>
      </c>
      <c r="B13" s="32" t="s">
        <v>28</v>
      </c>
      <c r="C13" s="33">
        <v>9592000</v>
      </c>
      <c r="D13" s="33">
        <v>660599</v>
      </c>
      <c r="E13" s="33">
        <v>9.9999999999999995E-7</v>
      </c>
      <c r="F13" s="33">
        <v>10252598.999999</v>
      </c>
      <c r="G13" s="33">
        <v>6060589</v>
      </c>
      <c r="H13" s="33">
        <v>1473675.95</v>
      </c>
      <c r="I13" s="33">
        <v>7534264.9500000002</v>
      </c>
      <c r="J13" s="33">
        <v>1024646</v>
      </c>
      <c r="K13" s="33">
        <v>737516</v>
      </c>
      <c r="L13" s="33">
        <v>1762162</v>
      </c>
      <c r="M13" s="33">
        <v>2718334.0499989996</v>
      </c>
      <c r="N13" s="33">
        <v>5772102.9500000002</v>
      </c>
    </row>
    <row r="14" spans="1:29" customFormat="1" ht="15" x14ac:dyDescent="0.25">
      <c r="A14" s="29" t="s">
        <v>29</v>
      </c>
      <c r="B14" s="29" t="s">
        <v>30</v>
      </c>
      <c r="C14" s="30">
        <v>4470000</v>
      </c>
      <c r="D14" s="30">
        <v>9.9999999999999995E-7</v>
      </c>
      <c r="E14" s="30">
        <v>9.9999999999999995E-7</v>
      </c>
      <c r="F14" s="30">
        <v>4470000</v>
      </c>
      <c r="G14" s="30">
        <v>938589</v>
      </c>
      <c r="H14" s="30">
        <v>813076.95</v>
      </c>
      <c r="I14" s="30">
        <v>1751665.95</v>
      </c>
      <c r="J14" s="30">
        <v>9.9999999999999995E-7</v>
      </c>
      <c r="K14" s="30">
        <v>9.9999999999999995E-7</v>
      </c>
      <c r="L14" s="30">
        <v>1.9999999999999999E-6</v>
      </c>
      <c r="M14" s="30">
        <v>2718334.05</v>
      </c>
      <c r="N14" s="30">
        <v>1751665.9499979999</v>
      </c>
    </row>
    <row r="15" spans="1:29" customFormat="1" ht="15" x14ac:dyDescent="0.25">
      <c r="A15" s="29" t="s">
        <v>31</v>
      </c>
      <c r="B15" s="29" t="s">
        <v>32</v>
      </c>
      <c r="C15" s="30">
        <v>5122000</v>
      </c>
      <c r="D15" s="30">
        <v>660599</v>
      </c>
      <c r="E15" s="30">
        <v>9.9999999999999995E-7</v>
      </c>
      <c r="F15" s="30">
        <v>5782598.9999989998</v>
      </c>
      <c r="G15" s="30">
        <v>5122000</v>
      </c>
      <c r="H15" s="30">
        <v>660599</v>
      </c>
      <c r="I15" s="30">
        <v>5782599</v>
      </c>
      <c r="J15" s="30">
        <v>1024646</v>
      </c>
      <c r="K15" s="30">
        <v>737516</v>
      </c>
      <c r="L15" s="30">
        <v>1762162</v>
      </c>
      <c r="M15" s="30">
        <v>-1.0002404451370239E-6</v>
      </c>
      <c r="N15" s="30">
        <v>4020437</v>
      </c>
    </row>
    <row r="16" spans="1:29" s="34" customFormat="1" ht="15" x14ac:dyDescent="0.25">
      <c r="A16" s="32" t="s">
        <v>33</v>
      </c>
      <c r="B16" s="32" t="s">
        <v>34</v>
      </c>
      <c r="C16" s="33">
        <v>43320186756</v>
      </c>
      <c r="D16" s="33">
        <v>2230671899.6399999</v>
      </c>
      <c r="E16" s="33">
        <v>920134799</v>
      </c>
      <c r="F16" s="33">
        <v>44630723856.639999</v>
      </c>
      <c r="G16" s="33">
        <v>2199316492</v>
      </c>
      <c r="H16" s="33">
        <v>1880883044.9199998</v>
      </c>
      <c r="I16" s="33">
        <v>4080199536.9200001</v>
      </c>
      <c r="J16" s="33">
        <v>1173552490.8800001</v>
      </c>
      <c r="K16" s="33">
        <v>2818001599.5999999</v>
      </c>
      <c r="L16" s="33">
        <v>3991554090.48</v>
      </c>
      <c r="M16" s="33">
        <v>40550524319.720001</v>
      </c>
      <c r="N16" s="33">
        <v>88645446.440000057</v>
      </c>
    </row>
    <row r="17" spans="1:14" s="34" customFormat="1" ht="15" x14ac:dyDescent="0.25">
      <c r="A17" s="32" t="s">
        <v>35</v>
      </c>
      <c r="B17" s="32" t="s">
        <v>36</v>
      </c>
      <c r="C17" s="33">
        <v>43320186756</v>
      </c>
      <c r="D17" s="33">
        <v>2230671899.6399999</v>
      </c>
      <c r="E17" s="33">
        <v>920134799</v>
      </c>
      <c r="F17" s="33">
        <v>44630723856.639999</v>
      </c>
      <c r="G17" s="33">
        <v>2199316492</v>
      </c>
      <c r="H17" s="33">
        <v>1880883044.9199998</v>
      </c>
      <c r="I17" s="33">
        <v>4080199536.9200001</v>
      </c>
      <c r="J17" s="33">
        <v>1173552490.8800001</v>
      </c>
      <c r="K17" s="33">
        <v>2818001599.5999999</v>
      </c>
      <c r="L17" s="33">
        <v>3991554090.48</v>
      </c>
      <c r="M17" s="33">
        <v>40550524319.720001</v>
      </c>
      <c r="N17" s="33">
        <v>88645446.440000057</v>
      </c>
    </row>
    <row r="18" spans="1:14" s="34" customFormat="1" ht="15" x14ac:dyDescent="0.25">
      <c r="A18" s="32" t="s">
        <v>37</v>
      </c>
      <c r="B18" s="32" t="s">
        <v>38</v>
      </c>
      <c r="C18" s="33">
        <v>1189584289</v>
      </c>
      <c r="D18" s="33">
        <v>11893646.689999999</v>
      </c>
      <c r="E18" s="33">
        <v>9.9999999999999995E-7</v>
      </c>
      <c r="F18" s="33">
        <v>1201477935.6899991</v>
      </c>
      <c r="G18" s="33">
        <v>219745289</v>
      </c>
      <c r="H18" s="33">
        <v>115161146.69</v>
      </c>
      <c r="I18" s="33">
        <v>334906435.69</v>
      </c>
      <c r="J18" s="33">
        <v>70591750</v>
      </c>
      <c r="K18" s="33">
        <v>60551500</v>
      </c>
      <c r="L18" s="33">
        <v>131143250</v>
      </c>
      <c r="M18" s="33">
        <v>866571499.99999905</v>
      </c>
      <c r="N18" s="33">
        <v>203763185.69</v>
      </c>
    </row>
    <row r="19" spans="1:14" customFormat="1" ht="15" x14ac:dyDescent="0.25">
      <c r="A19" s="29" t="s">
        <v>39</v>
      </c>
      <c r="B19" s="29" t="s">
        <v>40</v>
      </c>
      <c r="C19" s="30">
        <v>1035219750</v>
      </c>
      <c r="D19" s="30">
        <v>9.9999999999999995E-7</v>
      </c>
      <c r="E19" s="30">
        <v>9.9999999999999995E-7</v>
      </c>
      <c r="F19" s="30">
        <v>1035219750</v>
      </c>
      <c r="G19" s="30">
        <v>65380750</v>
      </c>
      <c r="H19" s="30">
        <v>103267500</v>
      </c>
      <c r="I19" s="30">
        <v>168648250</v>
      </c>
      <c r="J19" s="30">
        <v>24551750</v>
      </c>
      <c r="K19" s="30">
        <v>60551500</v>
      </c>
      <c r="L19" s="30">
        <v>85103250</v>
      </c>
      <c r="M19" s="30">
        <v>866571500</v>
      </c>
      <c r="N19" s="30">
        <v>83545000</v>
      </c>
    </row>
    <row r="20" spans="1:14" customFormat="1" ht="15" x14ac:dyDescent="0.25">
      <c r="A20" s="29" t="s">
        <v>41</v>
      </c>
      <c r="B20" s="29" t="s">
        <v>42</v>
      </c>
      <c r="C20" s="30">
        <v>154364539</v>
      </c>
      <c r="D20" s="30">
        <v>11893646.689999999</v>
      </c>
      <c r="E20" s="30">
        <v>9.9999999999999995E-7</v>
      </c>
      <c r="F20" s="30">
        <v>166258185.68999898</v>
      </c>
      <c r="G20" s="30">
        <v>154364539</v>
      </c>
      <c r="H20" s="30">
        <v>11893646.689999999</v>
      </c>
      <c r="I20" s="30">
        <v>166258185.69</v>
      </c>
      <c r="J20" s="30">
        <v>46040000</v>
      </c>
      <c r="K20" s="30">
        <v>9.9999999999999995E-7</v>
      </c>
      <c r="L20" s="30">
        <v>46040000.000000998</v>
      </c>
      <c r="M20" s="30">
        <v>-1.0132789611816406E-6</v>
      </c>
      <c r="N20" s="30">
        <v>120218185.689999</v>
      </c>
    </row>
    <row r="21" spans="1:14" customFormat="1" ht="15" x14ac:dyDescent="0.25">
      <c r="A21" s="29" t="s">
        <v>43</v>
      </c>
      <c r="B21" s="29" t="s">
        <v>44</v>
      </c>
      <c r="C21" s="30">
        <v>8007050000</v>
      </c>
      <c r="D21" s="30">
        <v>42508148.789999999</v>
      </c>
      <c r="E21" s="30">
        <v>9.9999999999999995E-7</v>
      </c>
      <c r="F21" s="30">
        <v>8049558148.789999</v>
      </c>
      <c r="G21" s="30">
        <v>43570000</v>
      </c>
      <c r="H21" s="30">
        <v>57768148.790000007</v>
      </c>
      <c r="I21" s="30">
        <v>101338148.79000001</v>
      </c>
      <c r="J21" s="30">
        <v>16395000</v>
      </c>
      <c r="K21" s="30">
        <v>14610000</v>
      </c>
      <c r="L21" s="30">
        <v>31005000</v>
      </c>
      <c r="M21" s="30">
        <v>7948219999.999999</v>
      </c>
      <c r="N21" s="30">
        <v>70333148.790000007</v>
      </c>
    </row>
    <row r="22" spans="1:14" customFormat="1" ht="15" x14ac:dyDescent="0.25">
      <c r="A22" s="29" t="s">
        <v>45</v>
      </c>
      <c r="B22" s="29" t="s">
        <v>46</v>
      </c>
      <c r="C22" s="30">
        <v>169350000</v>
      </c>
      <c r="D22" s="30">
        <v>9.9999999999999995E-7</v>
      </c>
      <c r="E22" s="30">
        <v>9.9999999999999995E-7</v>
      </c>
      <c r="F22" s="30">
        <v>169350000</v>
      </c>
      <c r="G22" s="30">
        <v>17070000</v>
      </c>
      <c r="H22" s="30">
        <v>15260000</v>
      </c>
      <c r="I22" s="30">
        <v>32330000</v>
      </c>
      <c r="J22" s="30">
        <v>16395000</v>
      </c>
      <c r="K22" s="30">
        <v>14610000</v>
      </c>
      <c r="L22" s="30">
        <v>31005000</v>
      </c>
      <c r="M22" s="30">
        <v>137020000</v>
      </c>
      <c r="N22" s="30">
        <v>1325000</v>
      </c>
    </row>
    <row r="23" spans="1:14" customFormat="1" ht="15" x14ac:dyDescent="0.25">
      <c r="A23" s="29" t="s">
        <v>47</v>
      </c>
      <c r="B23" s="29" t="s">
        <v>48</v>
      </c>
      <c r="C23" s="30">
        <v>26500000</v>
      </c>
      <c r="D23" s="30">
        <v>13837821.99</v>
      </c>
      <c r="E23" s="30">
        <v>9.9999999999999995E-7</v>
      </c>
      <c r="F23" s="30">
        <v>40337821.989999004</v>
      </c>
      <c r="G23" s="30">
        <v>26500000</v>
      </c>
      <c r="H23" s="30">
        <v>13837821.99</v>
      </c>
      <c r="I23" s="30">
        <v>40337821.990000002</v>
      </c>
      <c r="J23" s="30">
        <v>9.9999999999999995E-7</v>
      </c>
      <c r="K23" s="30">
        <v>9.9999999999999995E-7</v>
      </c>
      <c r="L23" s="30">
        <v>1.9999999999999999E-6</v>
      </c>
      <c r="M23" s="30">
        <v>-9.9837779998779297E-7</v>
      </c>
      <c r="N23" s="30">
        <v>40337821.989998005</v>
      </c>
    </row>
    <row r="24" spans="1:14" customFormat="1" ht="15" x14ac:dyDescent="0.25">
      <c r="A24" s="29" t="s">
        <v>49</v>
      </c>
      <c r="B24" s="29" t="s">
        <v>50</v>
      </c>
      <c r="C24" s="30">
        <v>6589200000</v>
      </c>
      <c r="D24" s="30">
        <v>9.9999999999999995E-7</v>
      </c>
      <c r="E24" s="30">
        <v>9.9999999999999995E-7</v>
      </c>
      <c r="F24" s="30">
        <v>6589200000</v>
      </c>
      <c r="G24" s="30">
        <v>9.9999999999999995E-7</v>
      </c>
      <c r="H24" s="30">
        <v>9.9999999999999995E-7</v>
      </c>
      <c r="I24" s="30">
        <v>1.9999999999999999E-6</v>
      </c>
      <c r="J24" s="30">
        <v>9.9999999999999995E-7</v>
      </c>
      <c r="K24" s="30">
        <v>9.9999999999999995E-7</v>
      </c>
      <c r="L24" s="30">
        <v>1.9999999999999999E-6</v>
      </c>
      <c r="M24" s="30">
        <v>6589199999.9999981</v>
      </c>
      <c r="N24" s="30">
        <v>0</v>
      </c>
    </row>
    <row r="25" spans="1:14" customFormat="1" ht="15" x14ac:dyDescent="0.25">
      <c r="A25" s="29" t="s">
        <v>51</v>
      </c>
      <c r="B25" s="29" t="s">
        <v>52</v>
      </c>
      <c r="C25" s="30">
        <v>0</v>
      </c>
      <c r="D25" s="30">
        <v>28670326.800000001</v>
      </c>
      <c r="E25" s="30">
        <v>9.9999999999999995E-7</v>
      </c>
      <c r="F25" s="30">
        <v>28670326.799999002</v>
      </c>
      <c r="G25" s="30">
        <v>9.9999999999999995E-7</v>
      </c>
      <c r="H25" s="30">
        <v>28670326.800000001</v>
      </c>
      <c r="I25" s="30">
        <v>28670326.800000999</v>
      </c>
      <c r="J25" s="30">
        <v>9.9999999999999995E-7</v>
      </c>
      <c r="K25" s="30">
        <v>9.9999999999999995E-7</v>
      </c>
      <c r="L25" s="30">
        <v>1.9999999999999999E-6</v>
      </c>
      <c r="M25" s="30">
        <v>-1.9967555999755859E-6</v>
      </c>
      <c r="N25" s="30">
        <v>28670326.799998999</v>
      </c>
    </row>
    <row r="26" spans="1:14" customFormat="1" ht="15" x14ac:dyDescent="0.25">
      <c r="A26" s="29" t="s">
        <v>53</v>
      </c>
      <c r="B26" s="29" t="s">
        <v>54</v>
      </c>
      <c r="C26" s="30">
        <v>20000000</v>
      </c>
      <c r="D26" s="30">
        <v>9.9999999999999995E-7</v>
      </c>
      <c r="E26" s="30">
        <v>9.9999999999999995E-7</v>
      </c>
      <c r="F26" s="30">
        <v>20000000</v>
      </c>
      <c r="G26" s="30">
        <v>9.9999999999999995E-7</v>
      </c>
      <c r="H26" s="30">
        <v>9.9999999999999995E-7</v>
      </c>
      <c r="I26" s="30">
        <v>1.9999999999999999E-6</v>
      </c>
      <c r="J26" s="30">
        <v>9.9999999999999995E-7</v>
      </c>
      <c r="K26" s="30">
        <v>9.9999999999999995E-7</v>
      </c>
      <c r="L26" s="30">
        <v>1.9999999999999999E-6</v>
      </c>
      <c r="M26" s="30">
        <v>19999999.999998</v>
      </c>
      <c r="N26" s="30">
        <v>0</v>
      </c>
    </row>
    <row r="27" spans="1:14" customFormat="1" ht="15" x14ac:dyDescent="0.25">
      <c r="A27" s="29" t="s">
        <v>55</v>
      </c>
      <c r="B27" s="29" t="s">
        <v>56</v>
      </c>
      <c r="C27" s="30">
        <v>1152000000</v>
      </c>
      <c r="D27" s="30">
        <v>9.9999999999999995E-7</v>
      </c>
      <c r="E27" s="30">
        <v>9.9999999999999995E-7</v>
      </c>
      <c r="F27" s="30">
        <v>1152000000</v>
      </c>
      <c r="G27" s="30">
        <v>9.9999999999999995E-7</v>
      </c>
      <c r="H27" s="30">
        <v>9.9999999999999995E-7</v>
      </c>
      <c r="I27" s="30">
        <v>1.9999999999999999E-6</v>
      </c>
      <c r="J27" s="30">
        <v>9.9999999999999995E-7</v>
      </c>
      <c r="K27" s="30">
        <v>9.9999999999999995E-7</v>
      </c>
      <c r="L27" s="30">
        <v>1.9999999999999999E-6</v>
      </c>
      <c r="M27" s="30">
        <v>1151999999.9999981</v>
      </c>
      <c r="N27" s="30">
        <v>0</v>
      </c>
    </row>
    <row r="28" spans="1:14" customFormat="1" ht="15" x14ac:dyDescent="0.25">
      <c r="A28" s="29" t="s">
        <v>57</v>
      </c>
      <c r="B28" s="29" t="s">
        <v>58</v>
      </c>
      <c r="C28" s="30">
        <v>20000000</v>
      </c>
      <c r="D28" s="30">
        <v>9.9999999999999995E-7</v>
      </c>
      <c r="E28" s="30">
        <v>9.9999999999999995E-7</v>
      </c>
      <c r="F28" s="30">
        <v>20000000</v>
      </c>
      <c r="G28" s="30">
        <v>9.9999999999999995E-7</v>
      </c>
      <c r="H28" s="30">
        <v>9.9999999999999995E-7</v>
      </c>
      <c r="I28" s="30">
        <v>1.9999999999999999E-6</v>
      </c>
      <c r="J28" s="30">
        <v>9.9999999999999995E-7</v>
      </c>
      <c r="K28" s="30">
        <v>9.9999999999999995E-7</v>
      </c>
      <c r="L28" s="30">
        <v>1.9999999999999999E-6</v>
      </c>
      <c r="M28" s="30">
        <v>19999999.999998</v>
      </c>
      <c r="N28" s="30">
        <v>0</v>
      </c>
    </row>
    <row r="29" spans="1:14" customFormat="1" ht="15" x14ac:dyDescent="0.25">
      <c r="A29" s="29" t="s">
        <v>59</v>
      </c>
      <c r="B29" s="29" t="s">
        <v>60</v>
      </c>
      <c r="C29" s="30">
        <v>10000000</v>
      </c>
      <c r="D29" s="30">
        <v>9.9999999999999995E-7</v>
      </c>
      <c r="E29" s="30">
        <v>9.9999999999999995E-7</v>
      </c>
      <c r="F29" s="30">
        <v>10000000</v>
      </c>
      <c r="G29" s="30">
        <v>9.9999999999999995E-7</v>
      </c>
      <c r="H29" s="30">
        <v>9.9999999999999995E-7</v>
      </c>
      <c r="I29" s="30">
        <v>1.9999999999999999E-6</v>
      </c>
      <c r="J29" s="30">
        <v>9.9999999999999995E-7</v>
      </c>
      <c r="K29" s="30">
        <v>9.9999999999999995E-7</v>
      </c>
      <c r="L29" s="30">
        <v>1.9999999999999999E-6</v>
      </c>
      <c r="M29" s="30">
        <v>9999999.9999979995</v>
      </c>
      <c r="N29" s="30">
        <v>0</v>
      </c>
    </row>
    <row r="30" spans="1:14" customFormat="1" ht="15" x14ac:dyDescent="0.25">
      <c r="A30" s="29" t="s">
        <v>61</v>
      </c>
      <c r="B30" s="29" t="s">
        <v>62</v>
      </c>
      <c r="C30" s="30">
        <v>10000000</v>
      </c>
      <c r="D30" s="30">
        <v>9.9999999999999995E-7</v>
      </c>
      <c r="E30" s="30">
        <v>9.9999999999999995E-7</v>
      </c>
      <c r="F30" s="30">
        <v>10000000</v>
      </c>
      <c r="G30" s="30">
        <v>9.9999999999999995E-7</v>
      </c>
      <c r="H30" s="30">
        <v>9.9999999999999995E-7</v>
      </c>
      <c r="I30" s="30">
        <v>1.9999999999999999E-6</v>
      </c>
      <c r="J30" s="30">
        <v>9.9999999999999995E-7</v>
      </c>
      <c r="K30" s="30">
        <v>9.9999999999999995E-7</v>
      </c>
      <c r="L30" s="30">
        <v>1.9999999999999999E-6</v>
      </c>
      <c r="M30" s="30">
        <v>9999999.9999979995</v>
      </c>
      <c r="N30" s="30">
        <v>0</v>
      </c>
    </row>
    <row r="31" spans="1:14" customFormat="1" ht="15" x14ac:dyDescent="0.25">
      <c r="A31" s="29" t="s">
        <v>63</v>
      </c>
      <c r="B31" s="29" t="s">
        <v>64</v>
      </c>
      <c r="C31" s="30">
        <v>10000000</v>
      </c>
      <c r="D31" s="30">
        <v>9.9999999999999995E-7</v>
      </c>
      <c r="E31" s="30">
        <v>9.9999999999999995E-7</v>
      </c>
      <c r="F31" s="30">
        <v>10000000</v>
      </c>
      <c r="G31" s="30">
        <v>9.9999999999999995E-7</v>
      </c>
      <c r="H31" s="30">
        <v>9.9999999999999995E-7</v>
      </c>
      <c r="I31" s="30">
        <v>1.9999999999999999E-6</v>
      </c>
      <c r="J31" s="30">
        <v>9.9999999999999995E-7</v>
      </c>
      <c r="K31" s="30">
        <v>9.9999999999999995E-7</v>
      </c>
      <c r="L31" s="30">
        <v>1.9999999999999999E-6</v>
      </c>
      <c r="M31" s="30">
        <v>9999999.9999979995</v>
      </c>
      <c r="N31" s="30">
        <v>0</v>
      </c>
    </row>
    <row r="32" spans="1:14" s="34" customFormat="1" ht="15" x14ac:dyDescent="0.25">
      <c r="A32" s="32" t="s">
        <v>65</v>
      </c>
      <c r="B32" s="32" t="s">
        <v>66</v>
      </c>
      <c r="C32" s="33">
        <v>4445206484</v>
      </c>
      <c r="D32" s="33">
        <v>9.9999999999999995E-7</v>
      </c>
      <c r="E32" s="33">
        <v>101541046</v>
      </c>
      <c r="F32" s="33">
        <v>4343665438.000001</v>
      </c>
      <c r="G32" s="33">
        <v>301868149</v>
      </c>
      <c r="H32" s="33">
        <v>92278941</v>
      </c>
      <c r="I32" s="33">
        <v>394147090</v>
      </c>
      <c r="J32" s="33">
        <v>163187065</v>
      </c>
      <c r="K32" s="33">
        <v>95315942</v>
      </c>
      <c r="L32" s="33">
        <v>258503007</v>
      </c>
      <c r="M32" s="33">
        <v>3949518348.000001</v>
      </c>
      <c r="N32" s="33">
        <v>135644083</v>
      </c>
    </row>
    <row r="33" spans="1:14" customFormat="1" ht="15" x14ac:dyDescent="0.25">
      <c r="A33" s="29" t="s">
        <v>67</v>
      </c>
      <c r="B33" s="29" t="s">
        <v>68</v>
      </c>
      <c r="C33" s="30">
        <v>3150000000</v>
      </c>
      <c r="D33" s="30">
        <v>9.9999999999999995E-7</v>
      </c>
      <c r="E33" s="30">
        <v>9.9999999999999995E-7</v>
      </c>
      <c r="F33" s="30">
        <v>3150000000</v>
      </c>
      <c r="G33" s="30">
        <v>9.9999999999999995E-7</v>
      </c>
      <c r="H33" s="30">
        <v>9.9999999999999995E-7</v>
      </c>
      <c r="I33" s="30">
        <v>1.9999999999999999E-6</v>
      </c>
      <c r="J33" s="30">
        <v>9.9999999999999995E-7</v>
      </c>
      <c r="K33" s="30">
        <v>9.9999999999999995E-7</v>
      </c>
      <c r="L33" s="30">
        <v>1.9999999999999999E-6</v>
      </c>
      <c r="M33" s="30">
        <v>3149999999.9999981</v>
      </c>
      <c r="N33" s="30">
        <v>0</v>
      </c>
    </row>
    <row r="34" spans="1:14" customFormat="1" ht="15" x14ac:dyDescent="0.25">
      <c r="A34" s="29" t="s">
        <v>69</v>
      </c>
      <c r="B34" s="29" t="s">
        <v>70</v>
      </c>
      <c r="C34" s="30">
        <v>1064251948</v>
      </c>
      <c r="D34" s="30">
        <v>9.9999999999999995E-7</v>
      </c>
      <c r="E34" s="30">
        <v>9.9999999999999995E-7</v>
      </c>
      <c r="F34" s="30">
        <v>1064251948</v>
      </c>
      <c r="G34" s="30">
        <v>172454659</v>
      </c>
      <c r="H34" s="30">
        <v>92278941</v>
      </c>
      <c r="I34" s="30">
        <v>264733600</v>
      </c>
      <c r="J34" s="30">
        <v>72945146</v>
      </c>
      <c r="K34" s="30">
        <v>95315942</v>
      </c>
      <c r="L34" s="30">
        <v>168261088</v>
      </c>
      <c r="M34" s="30">
        <v>799518348</v>
      </c>
      <c r="N34" s="30">
        <v>96472512</v>
      </c>
    </row>
    <row r="35" spans="1:14" customFormat="1" ht="15" x14ac:dyDescent="0.25">
      <c r="A35" s="29" t="s">
        <v>71</v>
      </c>
      <c r="B35" s="29" t="s">
        <v>72</v>
      </c>
      <c r="C35" s="30">
        <v>230954536</v>
      </c>
      <c r="D35" s="30">
        <v>9.9999999999999995E-7</v>
      </c>
      <c r="E35" s="30">
        <v>101541046</v>
      </c>
      <c r="F35" s="30">
        <v>129413490.00000101</v>
      </c>
      <c r="G35" s="30">
        <v>129413490</v>
      </c>
      <c r="H35" s="30">
        <v>9.9999999999999995E-7</v>
      </c>
      <c r="I35" s="30">
        <v>129413490.000001</v>
      </c>
      <c r="J35" s="30">
        <v>90241919</v>
      </c>
      <c r="K35" s="30">
        <v>9.9999999999999995E-7</v>
      </c>
      <c r="L35" s="30">
        <v>90241919.000000998</v>
      </c>
      <c r="M35" s="30">
        <v>1.4901161193847656E-8</v>
      </c>
      <c r="N35" s="30">
        <v>39171571</v>
      </c>
    </row>
    <row r="36" spans="1:14" s="34" customFormat="1" ht="15" x14ac:dyDescent="0.25">
      <c r="A36" s="32" t="s">
        <v>73</v>
      </c>
      <c r="B36" s="32" t="s">
        <v>74</v>
      </c>
      <c r="C36" s="33">
        <v>202791448</v>
      </c>
      <c r="D36" s="33">
        <v>3491646.77</v>
      </c>
      <c r="E36" s="33">
        <v>9.9999999999999995E-7</v>
      </c>
      <c r="F36" s="33">
        <v>206283094.769999</v>
      </c>
      <c r="G36" s="33">
        <v>175210000</v>
      </c>
      <c r="H36" s="33">
        <v>3491646.77</v>
      </c>
      <c r="I36" s="33">
        <v>178701646.77000001</v>
      </c>
      <c r="J36" s="33">
        <v>11400715.6</v>
      </c>
      <c r="K36" s="33">
        <v>5700358</v>
      </c>
      <c r="L36" s="33">
        <v>17101073.600000001</v>
      </c>
      <c r="M36" s="33">
        <v>27581447.999998987</v>
      </c>
      <c r="N36" s="33">
        <v>161600573.17000002</v>
      </c>
    </row>
    <row r="37" spans="1:14" customFormat="1" ht="15" x14ac:dyDescent="0.25">
      <c r="A37" s="29" t="s">
        <v>75</v>
      </c>
      <c r="B37" s="29" t="s">
        <v>76</v>
      </c>
      <c r="C37" s="30">
        <v>27581448</v>
      </c>
      <c r="D37" s="30">
        <v>9.9999999999999995E-7</v>
      </c>
      <c r="E37" s="30">
        <v>9.9999999999999995E-7</v>
      </c>
      <c r="F37" s="30">
        <v>27581448</v>
      </c>
      <c r="G37" s="30">
        <v>9.9999999999999995E-7</v>
      </c>
      <c r="H37" s="30">
        <v>9.9999999999999995E-7</v>
      </c>
      <c r="I37" s="30">
        <v>1.9999999999999999E-6</v>
      </c>
      <c r="J37" s="30">
        <v>9.9999999999999995E-7</v>
      </c>
      <c r="K37" s="30">
        <v>9.9999999999999995E-7</v>
      </c>
      <c r="L37" s="30">
        <v>1.9999999999999999E-6</v>
      </c>
      <c r="M37" s="30">
        <v>27581447.999998</v>
      </c>
      <c r="N37" s="30">
        <v>0</v>
      </c>
    </row>
    <row r="38" spans="1:14" customFormat="1" ht="15" x14ac:dyDescent="0.25">
      <c r="A38" s="29" t="s">
        <v>77</v>
      </c>
      <c r="B38" s="29" t="s">
        <v>78</v>
      </c>
      <c r="C38" s="30">
        <v>175210000</v>
      </c>
      <c r="D38" s="30">
        <v>3491646.77</v>
      </c>
      <c r="E38" s="30">
        <v>9.9999999999999995E-7</v>
      </c>
      <c r="F38" s="30">
        <v>178701646.769999</v>
      </c>
      <c r="G38" s="30">
        <v>175210000</v>
      </c>
      <c r="H38" s="30">
        <v>3491646.77</v>
      </c>
      <c r="I38" s="30">
        <v>178701646.77000001</v>
      </c>
      <c r="J38" s="30">
        <v>11400715.6</v>
      </c>
      <c r="K38" s="30">
        <v>5700358</v>
      </c>
      <c r="L38" s="30">
        <v>17101073.600000001</v>
      </c>
      <c r="M38" s="30">
        <v>-1.0132789611816406E-6</v>
      </c>
      <c r="N38" s="30">
        <v>161600573.17000002</v>
      </c>
    </row>
    <row r="39" spans="1:14" s="34" customFormat="1" ht="15" x14ac:dyDescent="0.25">
      <c r="A39" s="32" t="s">
        <v>79</v>
      </c>
      <c r="B39" s="32" t="s">
        <v>80</v>
      </c>
      <c r="C39" s="33">
        <v>8735951537</v>
      </c>
      <c r="D39" s="33">
        <v>1172778499.3899999</v>
      </c>
      <c r="E39" s="33">
        <v>9.9999999999999995E-7</v>
      </c>
      <c r="F39" s="33">
        <v>9908730036.3899975</v>
      </c>
      <c r="G39" s="33">
        <v>549797848</v>
      </c>
      <c r="H39" s="33">
        <v>1457424896.3899999</v>
      </c>
      <c r="I39" s="33">
        <v>2007222744.3899999</v>
      </c>
      <c r="J39" s="33">
        <v>742791122.27999997</v>
      </c>
      <c r="K39" s="33">
        <v>224070883</v>
      </c>
      <c r="L39" s="33">
        <v>966862005.27999997</v>
      </c>
      <c r="M39" s="33">
        <v>7901507291.9999981</v>
      </c>
      <c r="N39" s="33">
        <v>1040360739.1099999</v>
      </c>
    </row>
    <row r="40" spans="1:14" customFormat="1" ht="15" x14ac:dyDescent="0.25">
      <c r="A40" s="29" t="s">
        <v>81</v>
      </c>
      <c r="B40" s="29" t="s">
        <v>82</v>
      </c>
      <c r="C40" s="30">
        <v>30000</v>
      </c>
      <c r="D40" s="30">
        <v>9.9999999999999995E-7</v>
      </c>
      <c r="E40" s="30">
        <v>9.9999999999999995E-7</v>
      </c>
      <c r="F40" s="30">
        <v>30000</v>
      </c>
      <c r="G40" s="30">
        <v>9.9999999999999995E-7</v>
      </c>
      <c r="H40" s="30">
        <v>9.9999999999999995E-7</v>
      </c>
      <c r="I40" s="30">
        <v>1.9999999999999999E-6</v>
      </c>
      <c r="J40" s="30">
        <v>9.9999999999999995E-7</v>
      </c>
      <c r="K40" s="30">
        <v>9.9999999999999995E-7</v>
      </c>
      <c r="L40" s="30">
        <v>1.9999999999999999E-6</v>
      </c>
      <c r="M40" s="30">
        <v>29999.999997999999</v>
      </c>
      <c r="N40" s="30">
        <v>0</v>
      </c>
    </row>
    <row r="41" spans="1:14" customFormat="1" ht="15" x14ac:dyDescent="0.25">
      <c r="A41" s="29" t="s">
        <v>83</v>
      </c>
      <c r="B41" s="29" t="s">
        <v>84</v>
      </c>
      <c r="C41" s="30">
        <v>8089972382</v>
      </c>
      <c r="D41" s="30">
        <v>9.9999999999999995E-7</v>
      </c>
      <c r="E41" s="30">
        <v>9.9999999999999995E-7</v>
      </c>
      <c r="F41" s="30">
        <v>8089972382</v>
      </c>
      <c r="G41" s="30">
        <v>26797848</v>
      </c>
      <c r="H41" s="30">
        <v>284646397</v>
      </c>
      <c r="I41" s="30">
        <v>311444245</v>
      </c>
      <c r="J41" s="30">
        <v>9.9999999999999995E-7</v>
      </c>
      <c r="K41" s="30">
        <v>224070883</v>
      </c>
      <c r="L41" s="30">
        <v>224070883.00000101</v>
      </c>
      <c r="M41" s="30">
        <v>7778528137</v>
      </c>
      <c r="N41" s="30">
        <v>87373361.999998987</v>
      </c>
    </row>
    <row r="42" spans="1:14" customFormat="1" ht="15" x14ac:dyDescent="0.25">
      <c r="A42" s="29" t="s">
        <v>85</v>
      </c>
      <c r="B42" s="29" t="s">
        <v>86</v>
      </c>
      <c r="C42" s="30">
        <v>523000000</v>
      </c>
      <c r="D42" s="30">
        <v>680944211.88999999</v>
      </c>
      <c r="E42" s="30">
        <v>9.9999999999999995E-7</v>
      </c>
      <c r="F42" s="30">
        <v>1203944211.8899989</v>
      </c>
      <c r="G42" s="30">
        <v>523000000</v>
      </c>
      <c r="H42" s="30">
        <v>680944211.88999999</v>
      </c>
      <c r="I42" s="30">
        <v>1203944211.8899999</v>
      </c>
      <c r="J42" s="30">
        <v>250956834.28</v>
      </c>
      <c r="K42" s="30">
        <v>9.9999999999999995E-7</v>
      </c>
      <c r="L42" s="30">
        <v>250956834.28000101</v>
      </c>
      <c r="M42" s="30">
        <v>-9.5367431640625E-7</v>
      </c>
      <c r="N42" s="30">
        <v>952987377.60999882</v>
      </c>
    </row>
    <row r="43" spans="1:14" customFormat="1" ht="15" x14ac:dyDescent="0.25">
      <c r="A43" s="29" t="s">
        <v>87</v>
      </c>
      <c r="B43" s="29" t="s">
        <v>88</v>
      </c>
      <c r="C43" s="30">
        <v>121949155</v>
      </c>
      <c r="D43" s="30">
        <v>9.9999999999999995E-7</v>
      </c>
      <c r="E43" s="30">
        <v>9.9999999999999995E-7</v>
      </c>
      <c r="F43" s="30">
        <v>121949155</v>
      </c>
      <c r="G43" s="30">
        <v>9.9999999999999995E-7</v>
      </c>
      <c r="H43" s="30">
        <v>9.9999999999999995E-7</v>
      </c>
      <c r="I43" s="30">
        <v>1.9999999999999999E-6</v>
      </c>
      <c r="J43" s="30">
        <v>9.9999999999999995E-7</v>
      </c>
      <c r="K43" s="30">
        <v>9.9999999999999995E-7</v>
      </c>
      <c r="L43" s="30">
        <v>1.9999999999999999E-6</v>
      </c>
      <c r="M43" s="30">
        <v>121949154.999998</v>
      </c>
      <c r="N43" s="30">
        <v>0</v>
      </c>
    </row>
    <row r="44" spans="1:14" customFormat="1" ht="15" x14ac:dyDescent="0.25">
      <c r="A44" s="29" t="s">
        <v>89</v>
      </c>
      <c r="B44" s="29" t="s">
        <v>90</v>
      </c>
      <c r="C44" s="30">
        <v>1000000</v>
      </c>
      <c r="D44" s="30">
        <v>9.9999999999999995E-7</v>
      </c>
      <c r="E44" s="30">
        <v>9.9999999999999995E-7</v>
      </c>
      <c r="F44" s="30">
        <v>1000000</v>
      </c>
      <c r="G44" s="30">
        <v>9.9999999999999995E-7</v>
      </c>
      <c r="H44" s="30">
        <v>9.9999999999999995E-7</v>
      </c>
      <c r="I44" s="30">
        <v>1.9999999999999999E-6</v>
      </c>
      <c r="J44" s="30">
        <v>9.9999999999999995E-7</v>
      </c>
      <c r="K44" s="30">
        <v>9.9999999999999995E-7</v>
      </c>
      <c r="L44" s="30">
        <v>1.9999999999999999E-6</v>
      </c>
      <c r="M44" s="30">
        <v>999999.99999799998</v>
      </c>
      <c r="N44" s="30">
        <v>0</v>
      </c>
    </row>
    <row r="45" spans="1:14" customFormat="1" ht="15" x14ac:dyDescent="0.25">
      <c r="A45" s="29" t="s">
        <v>91</v>
      </c>
      <c r="B45" s="29" t="s">
        <v>92</v>
      </c>
      <c r="C45" s="30">
        <v>9.9999999999999995E-7</v>
      </c>
      <c r="D45" s="30">
        <v>491834287.5</v>
      </c>
      <c r="E45" s="30">
        <v>9.9999999999999995E-7</v>
      </c>
      <c r="F45" s="30">
        <v>491834287.5</v>
      </c>
      <c r="G45" s="30">
        <v>9.9999999999999995E-7</v>
      </c>
      <c r="H45" s="30">
        <v>491834287.5</v>
      </c>
      <c r="I45" s="30">
        <v>491834287.50000101</v>
      </c>
      <c r="J45" s="30">
        <v>491834288</v>
      </c>
      <c r="K45" s="30">
        <v>9.9999999999999995E-7</v>
      </c>
      <c r="L45" s="30">
        <v>491834288.00000101</v>
      </c>
      <c r="M45" s="30">
        <v>-1.0132789611816406E-6</v>
      </c>
      <c r="N45" s="30">
        <v>-0.5</v>
      </c>
    </row>
    <row r="46" spans="1:14" s="34" customFormat="1" ht="15" x14ac:dyDescent="0.25">
      <c r="A46" s="32" t="s">
        <v>93</v>
      </c>
      <c r="B46" s="32" t="s">
        <v>94</v>
      </c>
      <c r="C46" s="33">
        <v>20739602998</v>
      </c>
      <c r="D46" s="33">
        <v>999999958</v>
      </c>
      <c r="E46" s="33">
        <v>818593753</v>
      </c>
      <c r="F46" s="33">
        <v>20921009203</v>
      </c>
      <c r="G46" s="33">
        <v>909125206</v>
      </c>
      <c r="H46" s="33">
        <v>154758265.28</v>
      </c>
      <c r="I46" s="33">
        <v>1063883471.28</v>
      </c>
      <c r="J46" s="33">
        <v>169186838</v>
      </c>
      <c r="K46" s="33">
        <v>2417752916.5999999</v>
      </c>
      <c r="L46" s="33">
        <v>2586939754.5999999</v>
      </c>
      <c r="M46" s="33">
        <v>19857125731.720001</v>
      </c>
      <c r="N46" s="33">
        <v>-1523056283.3199999</v>
      </c>
    </row>
    <row r="47" spans="1:14" customFormat="1" ht="15" x14ac:dyDescent="0.25">
      <c r="A47" s="29" t="s">
        <v>95</v>
      </c>
      <c r="B47" s="29" t="s">
        <v>96</v>
      </c>
      <c r="C47" s="30">
        <v>607828346</v>
      </c>
      <c r="D47" s="30">
        <v>9.9999999999999995E-7</v>
      </c>
      <c r="E47" s="30">
        <v>9.9999999999999995E-7</v>
      </c>
      <c r="F47" s="30">
        <v>607828346</v>
      </c>
      <c r="G47" s="30">
        <v>101016475</v>
      </c>
      <c r="H47" s="30">
        <v>105558330.28</v>
      </c>
      <c r="I47" s="30">
        <v>206574805.28</v>
      </c>
      <c r="J47" s="30">
        <v>41781564</v>
      </c>
      <c r="K47" s="30">
        <v>112389540</v>
      </c>
      <c r="L47" s="30">
        <v>154171104</v>
      </c>
      <c r="M47" s="30">
        <v>401253540.72000003</v>
      </c>
      <c r="N47" s="30">
        <v>52403701.280000001</v>
      </c>
    </row>
    <row r="48" spans="1:14" customFormat="1" ht="15" x14ac:dyDescent="0.25">
      <c r="A48" s="29" t="s">
        <v>97</v>
      </c>
      <c r="B48" s="29" t="s">
        <v>98</v>
      </c>
      <c r="C48" s="30">
        <v>98392000</v>
      </c>
      <c r="D48" s="30">
        <v>9.9999999999999995E-7</v>
      </c>
      <c r="E48" s="30">
        <v>42252826</v>
      </c>
      <c r="F48" s="30">
        <v>56139174.000000998</v>
      </c>
      <c r="G48" s="30">
        <v>56139174</v>
      </c>
      <c r="H48" s="30">
        <v>9.9999999999999995E-7</v>
      </c>
      <c r="I48" s="30">
        <v>56139174.000000998</v>
      </c>
      <c r="J48" s="30">
        <v>51630731</v>
      </c>
      <c r="K48" s="30">
        <v>9.9999999999999995E-7</v>
      </c>
      <c r="L48" s="30">
        <v>51630731.000000998</v>
      </c>
      <c r="M48" s="30">
        <v>0</v>
      </c>
      <c r="N48" s="30">
        <v>4508443</v>
      </c>
    </row>
    <row r="49" spans="1:14" customFormat="1" ht="15" x14ac:dyDescent="0.25">
      <c r="A49" s="29" t="s">
        <v>99</v>
      </c>
      <c r="B49" s="29" t="s">
        <v>100</v>
      </c>
      <c r="C49" s="30">
        <v>519634564</v>
      </c>
      <c r="D49" s="30">
        <v>9.9999999999999995E-7</v>
      </c>
      <c r="E49" s="30">
        <v>9.9999999999999995E-7</v>
      </c>
      <c r="F49" s="30">
        <v>519634564</v>
      </c>
      <c r="G49" s="30">
        <v>76660820</v>
      </c>
      <c r="H49" s="30">
        <v>49199935</v>
      </c>
      <c r="I49" s="30">
        <v>125860755</v>
      </c>
      <c r="J49" s="30">
        <v>55574195</v>
      </c>
      <c r="K49" s="30">
        <v>44803467</v>
      </c>
      <c r="L49" s="30">
        <v>100377662</v>
      </c>
      <c r="M49" s="30">
        <v>393773809</v>
      </c>
      <c r="N49" s="30">
        <v>25483093</v>
      </c>
    </row>
    <row r="50" spans="1:14" customFormat="1" ht="15" x14ac:dyDescent="0.25">
      <c r="A50" s="29" t="s">
        <v>101</v>
      </c>
      <c r="B50" s="29" t="s">
        <v>102</v>
      </c>
      <c r="C50" s="30">
        <v>55325000</v>
      </c>
      <c r="D50" s="30">
        <v>9.9999999999999995E-7</v>
      </c>
      <c r="E50" s="30">
        <v>19546716</v>
      </c>
      <c r="F50" s="30">
        <v>35778284.000000998</v>
      </c>
      <c r="G50" s="30">
        <v>35778284</v>
      </c>
      <c r="H50" s="30">
        <v>9.9999999999999995E-7</v>
      </c>
      <c r="I50" s="30">
        <v>35778284.000000998</v>
      </c>
      <c r="J50" s="30">
        <v>20200348</v>
      </c>
      <c r="K50" s="30">
        <v>9.9999999999999995E-7</v>
      </c>
      <c r="L50" s="30">
        <v>20200348.000000998</v>
      </c>
      <c r="M50" s="30">
        <v>0</v>
      </c>
      <c r="N50" s="30">
        <v>15577936</v>
      </c>
    </row>
    <row r="51" spans="1:14" customFormat="1" ht="15" x14ac:dyDescent="0.25">
      <c r="A51" s="29" t="s">
        <v>103</v>
      </c>
      <c r="B51" s="29" t="s">
        <v>104</v>
      </c>
      <c r="C51" s="30">
        <v>18042098424</v>
      </c>
      <c r="D51" s="30">
        <v>999999958</v>
      </c>
      <c r="E51" s="30">
        <v>9.9999999999999995E-7</v>
      </c>
      <c r="F51" s="30">
        <v>19042098382</v>
      </c>
      <c r="G51" s="30">
        <v>9.9999999999999995E-7</v>
      </c>
      <c r="H51" s="30">
        <v>9.9999999999999995E-7</v>
      </c>
      <c r="I51" s="30">
        <v>1.9999999999999999E-6</v>
      </c>
      <c r="J51" s="30">
        <v>9.9999999999999995E-7</v>
      </c>
      <c r="K51" s="30">
        <v>1621029456.5999999</v>
      </c>
      <c r="L51" s="30">
        <v>1621029456.6000009</v>
      </c>
      <c r="M51" s="30">
        <v>19042098381.999996</v>
      </c>
      <c r="N51" s="30">
        <v>-1621029456.599999</v>
      </c>
    </row>
    <row r="52" spans="1:14" customFormat="1" ht="15" x14ac:dyDescent="0.25">
      <c r="A52" s="29" t="s">
        <v>105</v>
      </c>
      <c r="B52" s="29" t="s">
        <v>106</v>
      </c>
      <c r="C52" s="30">
        <v>1396324664</v>
      </c>
      <c r="D52" s="30">
        <v>9.9999999999999995E-7</v>
      </c>
      <c r="E52" s="30">
        <v>756794211</v>
      </c>
      <c r="F52" s="30">
        <v>639530453.00000095</v>
      </c>
      <c r="G52" s="30">
        <v>639530453</v>
      </c>
      <c r="H52" s="30">
        <v>9.9999999999999995E-7</v>
      </c>
      <c r="I52" s="30">
        <v>639530453.00000095</v>
      </c>
      <c r="J52" s="30">
        <v>9.9999999999999995E-7</v>
      </c>
      <c r="K52" s="30">
        <v>639530453</v>
      </c>
      <c r="L52" s="30">
        <v>639530453.00000095</v>
      </c>
      <c r="M52" s="30">
        <v>0</v>
      </c>
      <c r="N52" s="30">
        <v>0</v>
      </c>
    </row>
    <row r="53" spans="1:14" customFormat="1" ht="15" x14ac:dyDescent="0.25">
      <c r="A53" s="29" t="s">
        <v>107</v>
      </c>
      <c r="B53" s="29" t="s">
        <v>108</v>
      </c>
      <c r="C53" s="30">
        <v>20000000</v>
      </c>
      <c r="D53" s="30">
        <v>9.9999999999999995E-7</v>
      </c>
      <c r="E53" s="30">
        <v>9.9999999999999995E-7</v>
      </c>
      <c r="F53" s="30">
        <v>20000000</v>
      </c>
      <c r="G53" s="30">
        <v>9.9999999999999995E-7</v>
      </c>
      <c r="H53" s="30">
        <v>9.9999999999999995E-7</v>
      </c>
      <c r="I53" s="30">
        <v>1.9999999999999999E-6</v>
      </c>
      <c r="J53" s="30">
        <v>9.9999999999999995E-7</v>
      </c>
      <c r="K53" s="30">
        <v>9.9999999999999995E-7</v>
      </c>
      <c r="L53" s="30">
        <v>1.9999999999999999E-6</v>
      </c>
      <c r="M53" s="30">
        <v>19999999.999998</v>
      </c>
      <c r="N53" s="30">
        <v>0</v>
      </c>
    </row>
    <row r="54" spans="1:14" customFormat="1" ht="15" x14ac:dyDescent="0.25">
      <c r="A54" s="29"/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1:14" s="28" customFormat="1" ht="15" x14ac:dyDescent="0.25">
      <c r="A55" s="26" t="s">
        <v>109</v>
      </c>
      <c r="B55" s="26" t="s">
        <v>110</v>
      </c>
      <c r="C55" s="27">
        <v>15331262544</v>
      </c>
      <c r="D55" s="27">
        <v>3615606846.3800001</v>
      </c>
      <c r="E55" s="27">
        <v>883981948</v>
      </c>
      <c r="F55" s="27">
        <v>18062887442.380001</v>
      </c>
      <c r="G55" s="27">
        <v>381280688.20999998</v>
      </c>
      <c r="H55" s="27">
        <v>3646067377.2700005</v>
      </c>
      <c r="I55" s="27">
        <v>4027348065.4800005</v>
      </c>
      <c r="J55" s="27">
        <v>2151303165.5900006</v>
      </c>
      <c r="K55" s="27">
        <v>2460530.89</v>
      </c>
      <c r="L55" s="27">
        <v>2153763696.4800005</v>
      </c>
      <c r="M55" s="27">
        <v>14035539376.900002</v>
      </c>
      <c r="N55" s="27">
        <v>1873584369</v>
      </c>
    </row>
    <row r="56" spans="1:14" customFormat="1" ht="15" x14ac:dyDescent="0.25">
      <c r="A56" s="29" t="s">
        <v>111</v>
      </c>
      <c r="B56" s="29" t="s">
        <v>112</v>
      </c>
      <c r="C56" s="30">
        <v>31680202</v>
      </c>
      <c r="D56" s="30">
        <v>9.9999999999999995E-7</v>
      </c>
      <c r="E56" s="30">
        <v>9.9999999999999995E-7</v>
      </c>
      <c r="F56" s="30">
        <v>31680202</v>
      </c>
      <c r="G56" s="30">
        <v>9.9999999999999995E-7</v>
      </c>
      <c r="H56" s="30">
        <v>9.9999999999999995E-7</v>
      </c>
      <c r="I56" s="30">
        <v>1.9999999999999999E-6</v>
      </c>
      <c r="J56" s="30">
        <v>9.9999999999999995E-7</v>
      </c>
      <c r="K56" s="30">
        <v>9.9999999999999995E-7</v>
      </c>
      <c r="L56" s="30">
        <v>1.9999999999999999E-6</v>
      </c>
      <c r="M56" s="30">
        <v>31680201.999998</v>
      </c>
      <c r="N56" s="30">
        <v>0</v>
      </c>
    </row>
    <row r="57" spans="1:14" customFormat="1" ht="15" x14ac:dyDescent="0.25">
      <c r="A57" s="29" t="s">
        <v>113</v>
      </c>
      <c r="B57" s="29" t="s">
        <v>114</v>
      </c>
      <c r="C57" s="30">
        <v>31680202</v>
      </c>
      <c r="D57" s="30">
        <v>9.9999999999999995E-7</v>
      </c>
      <c r="E57" s="30">
        <v>9.9999999999999995E-7</v>
      </c>
      <c r="F57" s="30">
        <v>31680202</v>
      </c>
      <c r="G57" s="30">
        <v>9.9999999999999995E-7</v>
      </c>
      <c r="H57" s="30">
        <v>9.9999999999999995E-7</v>
      </c>
      <c r="I57" s="30">
        <v>1.9999999999999999E-6</v>
      </c>
      <c r="J57" s="30">
        <v>9.9999999999999995E-7</v>
      </c>
      <c r="K57" s="30">
        <v>9.9999999999999995E-7</v>
      </c>
      <c r="L57" s="30">
        <v>1.9999999999999999E-6</v>
      </c>
      <c r="M57" s="30">
        <v>31680201.999998</v>
      </c>
      <c r="N57" s="30">
        <v>0</v>
      </c>
    </row>
    <row r="58" spans="1:14" customFormat="1" ht="15" x14ac:dyDescent="0.25">
      <c r="A58" s="29" t="s">
        <v>115</v>
      </c>
      <c r="B58" s="29" t="s">
        <v>116</v>
      </c>
      <c r="C58" s="30">
        <v>38313641</v>
      </c>
      <c r="D58" s="30">
        <v>9.9999999999999995E-7</v>
      </c>
      <c r="E58" s="30">
        <v>9.9999999999999995E-7</v>
      </c>
      <c r="F58" s="30">
        <v>38313641</v>
      </c>
      <c r="G58" s="30">
        <v>2707136.21</v>
      </c>
      <c r="H58" s="30">
        <v>2460530.89</v>
      </c>
      <c r="I58" s="30">
        <v>5167667.0999999996</v>
      </c>
      <c r="J58" s="30">
        <v>2577136.21</v>
      </c>
      <c r="K58" s="30">
        <v>2460530.89</v>
      </c>
      <c r="L58" s="30">
        <v>5037667.0999999996</v>
      </c>
      <c r="M58" s="30">
        <v>33145973.899999999</v>
      </c>
      <c r="N58" s="30">
        <v>130000</v>
      </c>
    </row>
    <row r="59" spans="1:14" customFormat="1" ht="15" x14ac:dyDescent="0.25">
      <c r="A59" s="29" t="s">
        <v>117</v>
      </c>
      <c r="B59" s="29" t="s">
        <v>118</v>
      </c>
      <c r="C59" s="30">
        <v>38313641</v>
      </c>
      <c r="D59" s="30">
        <v>9.9999999999999995E-7</v>
      </c>
      <c r="E59" s="30">
        <v>9.9999999999999995E-7</v>
      </c>
      <c r="F59" s="30">
        <v>38313641</v>
      </c>
      <c r="G59" s="30">
        <v>2707136.21</v>
      </c>
      <c r="H59" s="30">
        <v>2460530.89</v>
      </c>
      <c r="I59" s="30">
        <v>5167667.0999999996</v>
      </c>
      <c r="J59" s="30">
        <v>2577136.21</v>
      </c>
      <c r="K59" s="30">
        <v>2460530.89</v>
      </c>
      <c r="L59" s="30">
        <v>5037667.0999999996</v>
      </c>
      <c r="M59" s="30">
        <v>33145973.899999999</v>
      </c>
      <c r="N59" s="30">
        <v>130000</v>
      </c>
    </row>
    <row r="60" spans="1:14" customFormat="1" ht="15" x14ac:dyDescent="0.25">
      <c r="A60" s="29" t="s">
        <v>119</v>
      </c>
      <c r="B60" s="29" t="s">
        <v>120</v>
      </c>
      <c r="C60" s="30">
        <v>15252183978</v>
      </c>
      <c r="D60" s="30">
        <v>3615606846.3800001</v>
      </c>
      <c r="E60" s="30">
        <v>883981948</v>
      </c>
      <c r="F60" s="30">
        <v>17983808876.380001</v>
      </c>
      <c r="G60" s="30">
        <v>378573552</v>
      </c>
      <c r="H60" s="30">
        <v>3643606846.3800001</v>
      </c>
      <c r="I60" s="30">
        <v>4022180398.3800001</v>
      </c>
      <c r="J60" s="30">
        <v>2148726029.3800001</v>
      </c>
      <c r="K60" s="30">
        <v>9.9999999999999995E-7</v>
      </c>
      <c r="L60" s="30">
        <v>2148726029.3800011</v>
      </c>
      <c r="M60" s="30">
        <v>13961628478</v>
      </c>
      <c r="N60" s="30">
        <v>1873454368.999999</v>
      </c>
    </row>
    <row r="61" spans="1:14" customFormat="1" ht="15" x14ac:dyDescent="0.25">
      <c r="A61" s="29" t="s">
        <v>121</v>
      </c>
      <c r="B61" s="29" t="s">
        <v>122</v>
      </c>
      <c r="C61" s="30">
        <v>15252183978</v>
      </c>
      <c r="D61" s="30">
        <v>3615606846.3800001</v>
      </c>
      <c r="E61" s="30">
        <v>883981948</v>
      </c>
      <c r="F61" s="30">
        <v>17983808876.380001</v>
      </c>
      <c r="G61" s="30">
        <v>378573552</v>
      </c>
      <c r="H61" s="30">
        <v>3643606846.3800001</v>
      </c>
      <c r="I61" s="30">
        <v>4022180398.3800001</v>
      </c>
      <c r="J61" s="30">
        <v>2148726029.3800001</v>
      </c>
      <c r="K61" s="30">
        <v>9.9999999999999995E-7</v>
      </c>
      <c r="L61" s="30">
        <v>2148726029.3800011</v>
      </c>
      <c r="M61" s="30">
        <v>13961628478</v>
      </c>
      <c r="N61" s="30">
        <v>1873454368.999999</v>
      </c>
    </row>
    <row r="62" spans="1:14" customFormat="1" ht="15" x14ac:dyDescent="0.25">
      <c r="A62" s="29" t="s">
        <v>123</v>
      </c>
      <c r="B62" s="29" t="s">
        <v>124</v>
      </c>
      <c r="C62" s="30">
        <v>15252183978</v>
      </c>
      <c r="D62" s="30">
        <v>3615606846.3800001</v>
      </c>
      <c r="E62" s="30">
        <v>883981948</v>
      </c>
      <c r="F62" s="30">
        <v>17983808876.380001</v>
      </c>
      <c r="G62" s="30">
        <v>378573552</v>
      </c>
      <c r="H62" s="30">
        <v>3643606846.3800001</v>
      </c>
      <c r="I62" s="30">
        <v>4022180398.3800001</v>
      </c>
      <c r="J62" s="30">
        <v>2148726029.3800001</v>
      </c>
      <c r="K62" s="30">
        <v>9.9999999999999995E-7</v>
      </c>
      <c r="L62" s="30">
        <v>2148726029.3800011</v>
      </c>
      <c r="M62" s="30">
        <v>13961628478</v>
      </c>
      <c r="N62" s="30">
        <v>1873454368.999999</v>
      </c>
    </row>
    <row r="63" spans="1:14" customFormat="1" ht="15" x14ac:dyDescent="0.25">
      <c r="A63" s="29" t="s">
        <v>125</v>
      </c>
      <c r="B63" s="29" t="s">
        <v>126</v>
      </c>
      <c r="C63" s="30">
        <v>1000000000</v>
      </c>
      <c r="D63" s="30">
        <v>9.9999999999999995E-7</v>
      </c>
      <c r="E63" s="30">
        <v>9.9999999999999995E-7</v>
      </c>
      <c r="F63" s="30">
        <v>1000000000</v>
      </c>
      <c r="G63" s="30">
        <v>9.9999999999999995E-7</v>
      </c>
      <c r="H63" s="30">
        <v>9.9999999999999995E-7</v>
      </c>
      <c r="I63" s="30">
        <v>1.9999999999999999E-6</v>
      </c>
      <c r="J63" s="30">
        <v>9.9999999999999995E-7</v>
      </c>
      <c r="K63" s="30">
        <v>9.9999999999999995E-7</v>
      </c>
      <c r="L63" s="30">
        <v>1.9999999999999999E-6</v>
      </c>
      <c r="M63" s="30">
        <v>999999999.99999797</v>
      </c>
      <c r="N63" s="30">
        <v>0</v>
      </c>
    </row>
    <row r="64" spans="1:14" customFormat="1" ht="15" x14ac:dyDescent="0.25">
      <c r="A64" s="29" t="s">
        <v>127</v>
      </c>
      <c r="B64" s="29" t="s">
        <v>128</v>
      </c>
      <c r="C64" s="30">
        <v>350973774</v>
      </c>
      <c r="D64" s="30">
        <v>1472001000</v>
      </c>
      <c r="E64" s="30">
        <v>9.9999999999999995E-7</v>
      </c>
      <c r="F64" s="30">
        <v>1822974773.999999</v>
      </c>
      <c r="G64" s="30">
        <v>322974774</v>
      </c>
      <c r="H64" s="30">
        <v>1500000000</v>
      </c>
      <c r="I64" s="30">
        <v>1822974774</v>
      </c>
      <c r="J64" s="30">
        <v>9.9999999999999995E-7</v>
      </c>
      <c r="K64" s="30">
        <v>9.9999999999999995E-7</v>
      </c>
      <c r="L64" s="30">
        <v>1.9999999999999999E-6</v>
      </c>
      <c r="M64" s="30">
        <v>-9.5367431640625E-7</v>
      </c>
      <c r="N64" s="30">
        <v>1822974773.9999981</v>
      </c>
    </row>
    <row r="65" spans="1:14" customFormat="1" ht="15" x14ac:dyDescent="0.25">
      <c r="A65" s="29" t="s">
        <v>129</v>
      </c>
      <c r="B65" s="29" t="s">
        <v>130</v>
      </c>
      <c r="C65" s="30">
        <v>6951466316</v>
      </c>
      <c r="D65" s="30">
        <v>9.9999999999999995E-7</v>
      </c>
      <c r="E65" s="30">
        <v>9.9999999999999995E-7</v>
      </c>
      <c r="F65" s="30">
        <v>6951466316</v>
      </c>
      <c r="G65" s="30">
        <v>9.9999999999999995E-7</v>
      </c>
      <c r="H65" s="30">
        <v>9.9999999999999995E-7</v>
      </c>
      <c r="I65" s="30">
        <v>1.9999999999999999E-6</v>
      </c>
      <c r="J65" s="30">
        <v>9.9999999999999995E-7</v>
      </c>
      <c r="K65" s="30">
        <v>9.9999999999999995E-7</v>
      </c>
      <c r="L65" s="30">
        <v>1.9999999999999999E-6</v>
      </c>
      <c r="M65" s="30">
        <v>6951466315.9999981</v>
      </c>
      <c r="N65" s="30">
        <v>0</v>
      </c>
    </row>
    <row r="66" spans="1:14" customFormat="1" ht="15" x14ac:dyDescent="0.25">
      <c r="A66" s="29" t="s">
        <v>131</v>
      </c>
      <c r="B66" s="29" t="s">
        <v>132</v>
      </c>
      <c r="C66" s="30">
        <v>80723102</v>
      </c>
      <c r="D66" s="30">
        <v>9.9999999999999995E-7</v>
      </c>
      <c r="E66" s="30">
        <v>80723102</v>
      </c>
      <c r="F66" s="30">
        <v>9.9837779998779297E-7</v>
      </c>
      <c r="G66" s="30">
        <v>9.9999999999999995E-7</v>
      </c>
      <c r="H66" s="30">
        <v>9.9999999999999995E-7</v>
      </c>
      <c r="I66" s="30">
        <v>1.9999999999999999E-6</v>
      </c>
      <c r="J66" s="30">
        <v>9.9999999999999995E-7</v>
      </c>
      <c r="K66" s="30">
        <v>9.9999999999999995E-7</v>
      </c>
      <c r="L66" s="30">
        <v>1.9999999999999999E-6</v>
      </c>
      <c r="M66" s="30">
        <v>-1.0016222000122069E-6</v>
      </c>
      <c r="N66" s="30">
        <v>0</v>
      </c>
    </row>
    <row r="67" spans="1:14" customFormat="1" ht="15" x14ac:dyDescent="0.25">
      <c r="A67" s="29" t="s">
        <v>133</v>
      </c>
      <c r="B67" s="29" t="s">
        <v>134</v>
      </c>
      <c r="C67" s="30">
        <v>5010162162</v>
      </c>
      <c r="D67" s="30">
        <v>9.9999999999999995E-7</v>
      </c>
      <c r="E67" s="30">
        <v>9.9999999999999995E-7</v>
      </c>
      <c r="F67" s="30">
        <v>5010162162</v>
      </c>
      <c r="G67" s="30">
        <v>9.9999999999999995E-7</v>
      </c>
      <c r="H67" s="30">
        <v>9.9999999999999995E-7</v>
      </c>
      <c r="I67" s="30">
        <v>1.9999999999999999E-6</v>
      </c>
      <c r="J67" s="30">
        <v>9.9999999999999995E-7</v>
      </c>
      <c r="K67" s="30">
        <v>9.9999999999999995E-7</v>
      </c>
      <c r="L67" s="30">
        <v>1.9999999999999999E-6</v>
      </c>
      <c r="M67" s="30">
        <v>5010162161.9999981</v>
      </c>
      <c r="N67" s="30">
        <v>0</v>
      </c>
    </row>
    <row r="68" spans="1:14" customFormat="1" ht="15" x14ac:dyDescent="0.25">
      <c r="A68" s="29" t="s">
        <v>135</v>
      </c>
      <c r="B68" s="29" t="s">
        <v>136</v>
      </c>
      <c r="C68" s="30">
        <v>1000</v>
      </c>
      <c r="D68" s="30">
        <v>2143605846.3800001</v>
      </c>
      <c r="E68" s="30">
        <v>9.9999999999999995E-7</v>
      </c>
      <c r="F68" s="30">
        <v>2143606846.3799992</v>
      </c>
      <c r="G68" s="30">
        <v>9.9999999999999995E-7</v>
      </c>
      <c r="H68" s="30">
        <v>2143606846.3800001</v>
      </c>
      <c r="I68" s="30">
        <v>2143606846.3800011</v>
      </c>
      <c r="J68" s="30">
        <v>2093127251.3800001</v>
      </c>
      <c r="K68" s="30">
        <v>9.9999999999999995E-7</v>
      </c>
      <c r="L68" s="30">
        <v>2093127251.3800011</v>
      </c>
      <c r="M68" s="30">
        <v>-1.9073486328125E-6</v>
      </c>
      <c r="N68" s="30">
        <v>50479595</v>
      </c>
    </row>
    <row r="69" spans="1:14" customFormat="1" ht="15" x14ac:dyDescent="0.25">
      <c r="A69" s="29" t="s">
        <v>137</v>
      </c>
      <c r="B69" s="29" t="s">
        <v>138</v>
      </c>
      <c r="C69" s="30">
        <v>1000000000</v>
      </c>
      <c r="D69" s="30">
        <v>9.9999999999999995E-7</v>
      </c>
      <c r="E69" s="30">
        <v>9.9999999999999995E-7</v>
      </c>
      <c r="F69" s="30">
        <v>1000000000</v>
      </c>
      <c r="G69" s="30">
        <v>9.9999999999999995E-7</v>
      </c>
      <c r="H69" s="30">
        <v>9.9999999999999995E-7</v>
      </c>
      <c r="I69" s="30">
        <v>1.9999999999999999E-6</v>
      </c>
      <c r="J69" s="30">
        <v>9.9999999999999995E-7</v>
      </c>
      <c r="K69" s="30">
        <v>9.9999999999999995E-7</v>
      </c>
      <c r="L69" s="30">
        <v>1.9999999999999999E-6</v>
      </c>
      <c r="M69" s="30">
        <v>999999999.99999797</v>
      </c>
      <c r="N69" s="30">
        <v>0</v>
      </c>
    </row>
    <row r="70" spans="1:14" customFormat="1" ht="15" x14ac:dyDescent="0.25">
      <c r="A70" s="29" t="s">
        <v>139</v>
      </c>
      <c r="B70" s="29" t="s">
        <v>140</v>
      </c>
      <c r="C70" s="30">
        <v>858857624</v>
      </c>
      <c r="D70" s="30">
        <v>9.9999999999999995E-7</v>
      </c>
      <c r="E70" s="30">
        <v>803258846</v>
      </c>
      <c r="F70" s="30">
        <v>55598778.000000954</v>
      </c>
      <c r="G70" s="30">
        <v>55598778</v>
      </c>
      <c r="H70" s="30">
        <v>9.9999999999999995E-7</v>
      </c>
      <c r="I70" s="30">
        <v>55598778.000000998</v>
      </c>
      <c r="J70" s="30">
        <v>55598778</v>
      </c>
      <c r="K70" s="30">
        <v>9.9999999999999995E-7</v>
      </c>
      <c r="L70" s="30">
        <v>55598778.000000998</v>
      </c>
      <c r="M70" s="30">
        <v>-4.4703483581542969E-8</v>
      </c>
      <c r="N70" s="30">
        <v>0</v>
      </c>
    </row>
    <row r="71" spans="1:14" customFormat="1" ht="15" x14ac:dyDescent="0.25">
      <c r="A71" s="35"/>
      <c r="B71" s="35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customFormat="1" ht="15" x14ac:dyDescent="0.25">
      <c r="A72" s="29" t="s">
        <v>141</v>
      </c>
      <c r="B72" s="29" t="s">
        <v>142</v>
      </c>
      <c r="C72" s="30">
        <v>9084723</v>
      </c>
      <c r="D72" s="30">
        <v>9.9999999999999995E-7</v>
      </c>
      <c r="E72" s="30">
        <v>9.9999999999999995E-7</v>
      </c>
      <c r="F72" s="30">
        <v>9084723</v>
      </c>
      <c r="G72" s="30">
        <v>9.9999999999999995E-7</v>
      </c>
      <c r="H72" s="30">
        <v>9.9999999999999995E-7</v>
      </c>
      <c r="I72" s="30">
        <v>1.9999999999999999E-6</v>
      </c>
      <c r="J72" s="30">
        <v>9.9999999999999995E-7</v>
      </c>
      <c r="K72" s="30">
        <v>9.9999999999999995E-7</v>
      </c>
      <c r="L72" s="30">
        <v>1.9999999999999999E-6</v>
      </c>
      <c r="M72" s="30">
        <v>9084722.9999979995</v>
      </c>
      <c r="N72" s="30">
        <v>0</v>
      </c>
    </row>
    <row r="73" spans="1:14" s="37" customFormat="1" ht="15" x14ac:dyDescent="0.25">
      <c r="A73" s="29" t="s">
        <v>143</v>
      </c>
      <c r="B73" s="29" t="s">
        <v>144</v>
      </c>
      <c r="C73" s="30">
        <v>9084723</v>
      </c>
      <c r="D73" s="30">
        <v>9.9999999999999995E-7</v>
      </c>
      <c r="E73" s="30">
        <v>9.9999999999999995E-7</v>
      </c>
      <c r="F73" s="30">
        <v>9084723</v>
      </c>
      <c r="G73" s="30">
        <v>9.9999999999999995E-7</v>
      </c>
      <c r="H73" s="30">
        <v>9.9999999999999995E-7</v>
      </c>
      <c r="I73" s="30">
        <v>1.9999999999999999E-6</v>
      </c>
      <c r="J73" s="30">
        <v>9.9999999999999995E-7</v>
      </c>
      <c r="K73" s="30">
        <v>9.9999999999999995E-7</v>
      </c>
      <c r="L73" s="30">
        <v>1.9999999999999999E-6</v>
      </c>
      <c r="M73" s="30">
        <v>9084722.9999979995</v>
      </c>
      <c r="N73" s="30">
        <v>0</v>
      </c>
    </row>
    <row r="74" spans="1:14" customFormat="1" ht="15" x14ac:dyDescent="0.25">
      <c r="A74" s="35"/>
      <c r="B74" s="35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customFormat="1" ht="15" x14ac:dyDescent="0.25">
      <c r="A75" s="35"/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s="34" customFormat="1" ht="15" x14ac:dyDescent="0.25">
      <c r="A76" s="38" t="s">
        <v>145</v>
      </c>
      <c r="B76" s="38" t="s">
        <v>146</v>
      </c>
      <c r="C76" s="39">
        <v>43036248547.000008</v>
      </c>
      <c r="D76" s="39">
        <v>36104547640.5</v>
      </c>
      <c r="E76" s="39">
        <v>9.9999999999999995E-7</v>
      </c>
      <c r="F76" s="39">
        <v>79140796187.5</v>
      </c>
      <c r="G76" s="39">
        <v>43036248547.000008</v>
      </c>
      <c r="H76" s="39">
        <v>9.9999999999999995E-7</v>
      </c>
      <c r="I76" s="39">
        <v>43036248547.000008</v>
      </c>
      <c r="J76" s="39">
        <v>43036248547.000008</v>
      </c>
      <c r="K76" s="39">
        <v>9.9999999999999995E-7</v>
      </c>
      <c r="L76" s="39">
        <v>43036248547.000008</v>
      </c>
      <c r="M76" s="39">
        <v>36104547640.499992</v>
      </c>
      <c r="N76" s="39">
        <v>0</v>
      </c>
    </row>
    <row r="77" spans="1:14" customFormat="1" ht="15" x14ac:dyDescent="0.25">
      <c r="A77" s="29" t="s">
        <v>147</v>
      </c>
      <c r="B77" s="29" t="s">
        <v>148</v>
      </c>
      <c r="C77" s="30">
        <v>6821422196.75</v>
      </c>
      <c r="D77" s="30">
        <v>55918383</v>
      </c>
      <c r="E77" s="30">
        <v>9.9999999999999995E-7</v>
      </c>
      <c r="F77" s="30">
        <v>6877340579.749999</v>
      </c>
      <c r="G77" s="30">
        <v>6821422196.75</v>
      </c>
      <c r="H77" s="30">
        <v>9.9999999999999995E-7</v>
      </c>
      <c r="I77" s="30">
        <v>6821422196.750001</v>
      </c>
      <c r="J77" s="30">
        <v>6821422196.75</v>
      </c>
      <c r="K77" s="30">
        <v>9.9999999999999995E-7</v>
      </c>
      <c r="L77" s="30">
        <v>6821422196.750001</v>
      </c>
      <c r="M77" s="30">
        <v>55918382.999998093</v>
      </c>
      <c r="N77" s="30">
        <v>0</v>
      </c>
    </row>
    <row r="78" spans="1:14" customFormat="1" ht="15" x14ac:dyDescent="0.25">
      <c r="A78" s="29" t="s">
        <v>149</v>
      </c>
      <c r="B78" s="29" t="s">
        <v>150</v>
      </c>
      <c r="C78" s="30">
        <v>2629629455</v>
      </c>
      <c r="D78" s="30">
        <v>909181314.30999994</v>
      </c>
      <c r="E78" s="30">
        <v>9.9999999999999995E-7</v>
      </c>
      <c r="F78" s="30">
        <v>3538810769.309999</v>
      </c>
      <c r="G78" s="30">
        <v>2629629455</v>
      </c>
      <c r="H78" s="30">
        <v>9.9999999999999995E-7</v>
      </c>
      <c r="I78" s="30">
        <v>2629629455.000001</v>
      </c>
      <c r="J78" s="30">
        <v>2629629455</v>
      </c>
      <c r="K78" s="30">
        <v>9.9999999999999995E-7</v>
      </c>
      <c r="L78" s="30">
        <v>2629629455.000001</v>
      </c>
      <c r="M78" s="30">
        <v>909181314.30999804</v>
      </c>
      <c r="N78" s="30">
        <v>0</v>
      </c>
    </row>
    <row r="79" spans="1:14" customFormat="1" ht="15" x14ac:dyDescent="0.25">
      <c r="A79" s="29" t="s">
        <v>151</v>
      </c>
      <c r="B79" s="29" t="s">
        <v>152</v>
      </c>
      <c r="C79" s="30">
        <v>30831972466.27</v>
      </c>
      <c r="D79" s="30">
        <v>17055317364.49</v>
      </c>
      <c r="E79" s="30">
        <v>9.9999999999999995E-7</v>
      </c>
      <c r="F79" s="30">
        <v>47887289830.760002</v>
      </c>
      <c r="G79" s="30">
        <v>30831972466.27</v>
      </c>
      <c r="H79" s="30">
        <v>9.9999999999999995E-7</v>
      </c>
      <c r="I79" s="30">
        <v>30831972466.27</v>
      </c>
      <c r="J79" s="30">
        <v>30831972466.27</v>
      </c>
      <c r="K79" s="30">
        <v>9.9999999999999995E-7</v>
      </c>
      <c r="L79" s="30">
        <v>30831972466.27</v>
      </c>
      <c r="M79" s="30">
        <v>17055317364.490002</v>
      </c>
      <c r="N79" s="30">
        <v>0</v>
      </c>
    </row>
    <row r="80" spans="1:14" customFormat="1" ht="15" x14ac:dyDescent="0.25">
      <c r="A80" s="29" t="s">
        <v>153</v>
      </c>
      <c r="B80" s="29" t="s">
        <v>154</v>
      </c>
      <c r="C80" s="30">
        <v>2277710550.98</v>
      </c>
      <c r="D80" s="30">
        <v>15806117610.02</v>
      </c>
      <c r="E80" s="30">
        <v>9.9999999999999995E-7</v>
      </c>
      <c r="F80" s="30">
        <v>18083828161</v>
      </c>
      <c r="G80" s="30">
        <v>2277710550.98</v>
      </c>
      <c r="H80" s="30">
        <v>9.9999999999999995E-7</v>
      </c>
      <c r="I80" s="30">
        <v>2277710550.980001</v>
      </c>
      <c r="J80" s="30">
        <v>2277710550.98</v>
      </c>
      <c r="K80" s="30">
        <v>9.9999999999999995E-7</v>
      </c>
      <c r="L80" s="30">
        <v>2277710550.980001</v>
      </c>
      <c r="M80" s="30">
        <v>15806117610.019999</v>
      </c>
      <c r="N80" s="30">
        <v>0</v>
      </c>
    </row>
    <row r="81" spans="1:14" customFormat="1" ht="15" x14ac:dyDescent="0.25">
      <c r="A81" s="29" t="s">
        <v>155</v>
      </c>
      <c r="B81" s="29" t="s">
        <v>156</v>
      </c>
      <c r="C81" s="30">
        <v>0</v>
      </c>
      <c r="D81" s="30">
        <v>2277710562.6799998</v>
      </c>
      <c r="E81" s="30">
        <v>9.9999999999999995E-7</v>
      </c>
      <c r="F81" s="30">
        <v>2277710562.6799989</v>
      </c>
      <c r="G81" s="30">
        <v>9.9999999999999995E-7</v>
      </c>
      <c r="H81" s="30">
        <v>9.9999999999999995E-7</v>
      </c>
      <c r="I81" s="30">
        <v>1.9999999999999999E-6</v>
      </c>
      <c r="J81" s="30">
        <v>9.9999999999999995E-7</v>
      </c>
      <c r="K81" s="30">
        <v>9.9999999999999995E-7</v>
      </c>
      <c r="L81" s="30">
        <v>1.9999999999999999E-6</v>
      </c>
      <c r="M81" s="30">
        <v>2277710562.679997</v>
      </c>
      <c r="N81" s="30">
        <v>0</v>
      </c>
    </row>
    <row r="82" spans="1:14" customFormat="1" ht="15" x14ac:dyDescent="0.25">
      <c r="A82" s="29" t="s">
        <v>157</v>
      </c>
      <c r="B82" s="29" t="s">
        <v>158</v>
      </c>
      <c r="C82" s="30">
        <v>475513878</v>
      </c>
      <c r="D82" s="30">
        <v>302406</v>
      </c>
      <c r="E82" s="30">
        <v>9.9999999999999995E-7</v>
      </c>
      <c r="F82" s="30">
        <v>475816283.99999899</v>
      </c>
      <c r="G82" s="30">
        <v>475513878</v>
      </c>
      <c r="H82" s="30">
        <v>9.9999999999999995E-7</v>
      </c>
      <c r="I82" s="30">
        <v>475513878.00000101</v>
      </c>
      <c r="J82" s="30">
        <v>475513878</v>
      </c>
      <c r="K82" s="30">
        <v>9.9999999999999995E-7</v>
      </c>
      <c r="L82" s="30">
        <v>475513878.00000101</v>
      </c>
      <c r="M82" s="30">
        <v>302405.99999797344</v>
      </c>
      <c r="N82" s="30">
        <v>0</v>
      </c>
    </row>
    <row r="83" spans="1:14" customFormat="1" ht="15" x14ac:dyDescent="0.25">
      <c r="A83" s="29" t="s">
        <v>159</v>
      </c>
      <c r="B83" s="29" t="s">
        <v>160</v>
      </c>
      <c r="C83" s="30">
        <v>9.9999999999999995E-7</v>
      </c>
      <c r="D83" s="30">
        <v>23697772213.639999</v>
      </c>
      <c r="E83" s="30">
        <v>9.9999999999999995E-7</v>
      </c>
      <c r="F83" s="30">
        <v>23697772213.639999</v>
      </c>
      <c r="G83" s="30">
        <v>9.9999999999999995E-7</v>
      </c>
      <c r="H83" s="30">
        <v>9.9999999999999995E-7</v>
      </c>
      <c r="I83" s="30">
        <v>1.9999999999999999E-6</v>
      </c>
      <c r="J83" s="30">
        <v>9.9999999999999995E-7</v>
      </c>
      <c r="K83" s="30">
        <v>9.9999999999999995E-7</v>
      </c>
      <c r="L83" s="30">
        <v>1.9999999999999999E-6</v>
      </c>
      <c r="M83" s="30">
        <v>23697772213.639996</v>
      </c>
      <c r="N83" s="30">
        <v>0</v>
      </c>
    </row>
    <row r="84" spans="1:14" customFormat="1" ht="15" x14ac:dyDescent="0.25">
      <c r="A84" s="29" t="s">
        <v>161</v>
      </c>
      <c r="B84" s="29" t="s">
        <v>162</v>
      </c>
      <c r="C84" s="30">
        <v>9.9999999999999995E-7</v>
      </c>
      <c r="D84" s="30">
        <v>10136923546.639999</v>
      </c>
      <c r="E84" s="30">
        <v>9.9999999999999995E-7</v>
      </c>
      <c r="F84" s="30">
        <v>10136923546.639999</v>
      </c>
      <c r="G84" s="30">
        <v>9.9999999999999995E-7</v>
      </c>
      <c r="H84" s="30">
        <v>9.9999999999999995E-7</v>
      </c>
      <c r="I84" s="30">
        <v>1.9999999999999999E-6</v>
      </c>
      <c r="J84" s="30">
        <v>9.9999999999999995E-7</v>
      </c>
      <c r="K84" s="30">
        <v>9.9999999999999995E-7</v>
      </c>
      <c r="L84" s="30">
        <v>1.9999999999999999E-6</v>
      </c>
      <c r="M84" s="30">
        <v>10136923546.639997</v>
      </c>
      <c r="N84" s="30">
        <v>0</v>
      </c>
    </row>
    <row r="85" spans="1:14" customFormat="1" ht="15" x14ac:dyDescent="0.25">
      <c r="A85" s="29" t="s">
        <v>163</v>
      </c>
      <c r="B85" s="29" t="s">
        <v>164</v>
      </c>
      <c r="C85" s="30">
        <v>9.9999999999999995E-7</v>
      </c>
      <c r="D85" s="30">
        <v>13560848667</v>
      </c>
      <c r="E85" s="30">
        <v>9.9999999999999995E-7</v>
      </c>
      <c r="F85" s="30">
        <v>13560848667</v>
      </c>
      <c r="G85" s="30">
        <v>9.9999999999999995E-7</v>
      </c>
      <c r="H85" s="30">
        <v>9.9999999999999995E-7</v>
      </c>
      <c r="I85" s="30">
        <v>1.9999999999999999E-6</v>
      </c>
      <c r="J85" s="30">
        <v>9.9999999999999995E-7</v>
      </c>
      <c r="K85" s="30">
        <v>9.9999999999999995E-7</v>
      </c>
      <c r="L85" s="30">
        <v>1.9999999999999999E-6</v>
      </c>
      <c r="M85" s="30">
        <v>13560848666.999998</v>
      </c>
      <c r="N85" s="30">
        <v>0</v>
      </c>
    </row>
    <row r="86" spans="1:14" s="42" customFormat="1" ht="12" x14ac:dyDescent="0.2">
      <c r="A86" s="40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1:14" s="43" customFormat="1" ht="21" customHeight="1" x14ac:dyDescent="0.25">
      <c r="A87" s="38"/>
      <c r="B87" s="38" t="s">
        <v>165</v>
      </c>
      <c r="C87" s="39">
        <f t="shared" ref="C87:N87" si="4">+C76+C5</f>
        <v>127682393485</v>
      </c>
      <c r="D87" s="39">
        <f t="shared" si="4"/>
        <v>41951517486.520004</v>
      </c>
      <c r="E87" s="39">
        <f t="shared" si="4"/>
        <v>2946890739.3500018</v>
      </c>
      <c r="F87" s="39">
        <f t="shared" si="4"/>
        <v>166687020232.16998</v>
      </c>
      <c r="G87" s="39">
        <f t="shared" si="4"/>
        <v>70465135961.860016</v>
      </c>
      <c r="H87" s="39">
        <f t="shared" si="4"/>
        <v>5528424098.1400013</v>
      </c>
      <c r="I87" s="39">
        <f t="shared" si="4"/>
        <v>75993560060</v>
      </c>
      <c r="J87" s="39">
        <f t="shared" si="4"/>
        <v>71204358495.12001</v>
      </c>
      <c r="K87" s="39">
        <f t="shared" si="4"/>
        <v>2821199646.4900007</v>
      </c>
      <c r="L87" s="39">
        <f t="shared" si="4"/>
        <v>74025558141.610016</v>
      </c>
      <c r="M87" s="39">
        <f t="shared" si="4"/>
        <v>90693329671.169983</v>
      </c>
      <c r="N87" s="39">
        <f t="shared" si="4"/>
        <v>1968001918.3900003</v>
      </c>
    </row>
    <row r="88" spans="1:14" s="42" customFormat="1" ht="12" x14ac:dyDescent="0.2"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4" s="42" customFormat="1" ht="12" x14ac:dyDescent="0.2"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4" s="42" customFormat="1" ht="12.75" x14ac:dyDescent="0.2">
      <c r="A90" s="45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1:14" s="42" customFormat="1" ht="22.5" customHeight="1" x14ac:dyDescent="0.2">
      <c r="A91" s="46"/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  <row r="92" spans="1:14" s="42" customFormat="1" ht="15.75" x14ac:dyDescent="0.25">
      <c r="A92" s="49"/>
      <c r="B92" s="50" t="s">
        <v>166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 s="43" customFormat="1" ht="15" x14ac:dyDescent="0.25">
      <c r="A93" s="38" t="s">
        <v>167</v>
      </c>
      <c r="B93" s="38" t="s">
        <v>168</v>
      </c>
      <c r="C93" s="39">
        <v>5957196346.8599997</v>
      </c>
      <c r="D93" s="39">
        <v>9.9999999999999995E-7</v>
      </c>
      <c r="E93" s="39">
        <v>9.9999999999999995E-7</v>
      </c>
      <c r="F93" s="39">
        <v>5957196346.8599997</v>
      </c>
      <c r="G93" s="39">
        <v>9.9999999999999995E-7</v>
      </c>
      <c r="H93" s="39">
        <v>9.9999999999999995E-7</v>
      </c>
      <c r="I93" s="39">
        <v>1.9999999999999999E-6</v>
      </c>
      <c r="J93" s="39">
        <v>9.9999999999999995E-7</v>
      </c>
      <c r="K93" s="39">
        <v>9.9999999999999995E-7</v>
      </c>
      <c r="L93" s="39">
        <v>1.9999999999999999E-6</v>
      </c>
      <c r="M93" s="39">
        <v>5957196346.8599977</v>
      </c>
      <c r="N93" s="39">
        <v>0</v>
      </c>
    </row>
    <row r="94" spans="1:14" s="34" customFormat="1" ht="15" x14ac:dyDescent="0.25">
      <c r="A94" s="32" t="s">
        <v>169</v>
      </c>
      <c r="B94" s="32" t="s">
        <v>170</v>
      </c>
      <c r="C94" s="33">
        <v>5957196346.8599997</v>
      </c>
      <c r="D94" s="33">
        <v>9.9999999999999995E-7</v>
      </c>
      <c r="E94" s="33">
        <v>9.9999999999999995E-7</v>
      </c>
      <c r="F94" s="33">
        <v>5957196346.8599997</v>
      </c>
      <c r="G94" s="33">
        <v>9.9999999999999995E-7</v>
      </c>
      <c r="H94" s="33">
        <v>9.9999999999999995E-7</v>
      </c>
      <c r="I94" s="33">
        <v>1.9999999999999999E-6</v>
      </c>
      <c r="J94" s="33">
        <v>9.9999999999999995E-7</v>
      </c>
      <c r="K94" s="33">
        <v>9.9999999999999995E-7</v>
      </c>
      <c r="L94" s="33">
        <v>1.9999999999999999E-6</v>
      </c>
      <c r="M94" s="33">
        <v>5957196346.8599977</v>
      </c>
      <c r="N94" s="33">
        <v>0</v>
      </c>
    </row>
    <row r="95" spans="1:14" s="34" customFormat="1" ht="15" x14ac:dyDescent="0.25">
      <c r="A95" s="32" t="s">
        <v>171</v>
      </c>
      <c r="B95" s="32" t="s">
        <v>172</v>
      </c>
      <c r="C95" s="33">
        <v>5957196346.8599997</v>
      </c>
      <c r="D95" s="33">
        <v>9.9999999999999995E-7</v>
      </c>
      <c r="E95" s="33">
        <v>9.9999999999999995E-7</v>
      </c>
      <c r="F95" s="33">
        <v>5957196346.8599997</v>
      </c>
      <c r="G95" s="33">
        <v>9.9999999999999995E-7</v>
      </c>
      <c r="H95" s="33">
        <v>9.9999999999999995E-7</v>
      </c>
      <c r="I95" s="33">
        <v>1.9999999999999999E-6</v>
      </c>
      <c r="J95" s="33">
        <v>9.9999999999999995E-7</v>
      </c>
      <c r="K95" s="33">
        <v>9.9999999999999995E-7</v>
      </c>
      <c r="L95" s="33">
        <v>1.9999999999999999E-6</v>
      </c>
      <c r="M95" s="33">
        <v>5957196346.8599977</v>
      </c>
      <c r="N95" s="33">
        <v>0</v>
      </c>
    </row>
    <row r="96" spans="1:14" s="34" customFormat="1" ht="15" x14ac:dyDescent="0.25">
      <c r="A96" s="32" t="s">
        <v>173</v>
      </c>
      <c r="B96" s="32" t="s">
        <v>174</v>
      </c>
      <c r="C96" s="33">
        <v>5957196346.8599997</v>
      </c>
      <c r="D96" s="33">
        <v>9.9999999999999995E-7</v>
      </c>
      <c r="E96" s="33">
        <v>9.9999999999999995E-7</v>
      </c>
      <c r="F96" s="33">
        <v>5957196346.8599997</v>
      </c>
      <c r="G96" s="33">
        <v>9.9999999999999995E-7</v>
      </c>
      <c r="H96" s="33">
        <v>9.9999999999999995E-7</v>
      </c>
      <c r="I96" s="33">
        <v>1.9999999999999999E-6</v>
      </c>
      <c r="J96" s="33">
        <v>9.9999999999999995E-7</v>
      </c>
      <c r="K96" s="33">
        <v>9.9999999999999995E-7</v>
      </c>
      <c r="L96" s="33">
        <v>1.9999999999999999E-6</v>
      </c>
      <c r="M96" s="33">
        <v>5957196346.8599977</v>
      </c>
      <c r="N96" s="33">
        <v>0</v>
      </c>
    </row>
    <row r="97" spans="1:14" s="34" customFormat="1" ht="15" x14ac:dyDescent="0.25">
      <c r="A97" s="32" t="s">
        <v>175</v>
      </c>
      <c r="B97" s="32" t="s">
        <v>176</v>
      </c>
      <c r="C97" s="33">
        <v>5460764961.3099995</v>
      </c>
      <c r="D97" s="33">
        <v>9.9999999999999995E-7</v>
      </c>
      <c r="E97" s="33">
        <v>9.9999999999999995E-7</v>
      </c>
      <c r="F97" s="33">
        <v>5460764961.3099995</v>
      </c>
      <c r="G97" s="33">
        <v>9.9999999999999995E-7</v>
      </c>
      <c r="H97" s="33">
        <v>9.9999999999999995E-7</v>
      </c>
      <c r="I97" s="33">
        <v>1.9999999999999999E-6</v>
      </c>
      <c r="J97" s="33">
        <v>9.9999999999999995E-7</v>
      </c>
      <c r="K97" s="33">
        <v>9.9999999999999995E-7</v>
      </c>
      <c r="L97" s="33">
        <v>1.9999999999999999E-6</v>
      </c>
      <c r="M97" s="33">
        <v>5460764961.3099976</v>
      </c>
      <c r="N97" s="33">
        <v>0</v>
      </c>
    </row>
    <row r="98" spans="1:14" s="34" customFormat="1" ht="15" x14ac:dyDescent="0.25">
      <c r="A98" s="32" t="s">
        <v>177</v>
      </c>
      <c r="B98" s="32" t="s">
        <v>178</v>
      </c>
      <c r="C98" s="33">
        <v>5460764961.3099995</v>
      </c>
      <c r="D98" s="33">
        <v>9.9999999999999995E-7</v>
      </c>
      <c r="E98" s="33">
        <v>9.9999999999999995E-7</v>
      </c>
      <c r="F98" s="33">
        <v>5460764961.3099995</v>
      </c>
      <c r="G98" s="33">
        <v>9.9999999999999995E-7</v>
      </c>
      <c r="H98" s="33">
        <v>9.9999999999999995E-7</v>
      </c>
      <c r="I98" s="33">
        <v>1.9999999999999999E-6</v>
      </c>
      <c r="J98" s="33">
        <v>9.9999999999999995E-7</v>
      </c>
      <c r="K98" s="33">
        <v>9.9999999999999995E-7</v>
      </c>
      <c r="L98" s="33">
        <v>1.9999999999999999E-6</v>
      </c>
      <c r="M98" s="33">
        <v>5460764961.3099976</v>
      </c>
      <c r="N98" s="33">
        <v>0</v>
      </c>
    </row>
    <row r="99" spans="1:14" customFormat="1" ht="15" x14ac:dyDescent="0.25">
      <c r="A99" s="29" t="s">
        <v>179</v>
      </c>
      <c r="B99" s="29" t="s">
        <v>180</v>
      </c>
      <c r="C99" s="30">
        <v>486</v>
      </c>
      <c r="D99" s="30">
        <v>9.9999999999999995E-7</v>
      </c>
      <c r="E99" s="30">
        <v>9.9999999999999995E-7</v>
      </c>
      <c r="F99" s="30">
        <v>486</v>
      </c>
      <c r="G99" s="30">
        <v>9.9999999999999995E-7</v>
      </c>
      <c r="H99" s="30">
        <v>9.9999999999999995E-7</v>
      </c>
      <c r="I99" s="30">
        <v>1.9999999999999999E-6</v>
      </c>
      <c r="J99" s="30">
        <v>9.9999999999999995E-7</v>
      </c>
      <c r="K99" s="30">
        <v>9.9999999999999995E-7</v>
      </c>
      <c r="L99" s="30">
        <v>1.9999999999999999E-6</v>
      </c>
      <c r="M99" s="30">
        <v>485.99999800000001</v>
      </c>
      <c r="N99" s="30">
        <v>0</v>
      </c>
    </row>
    <row r="100" spans="1:14" customFormat="1" ht="15" x14ac:dyDescent="0.25">
      <c r="A100" s="29" t="s">
        <v>181</v>
      </c>
      <c r="B100" s="29" t="s">
        <v>182</v>
      </c>
      <c r="C100" s="30">
        <v>46201403</v>
      </c>
      <c r="D100" s="30">
        <v>9.9999999999999995E-7</v>
      </c>
      <c r="E100" s="30">
        <v>9.9999999999999995E-7</v>
      </c>
      <c r="F100" s="30">
        <v>46201403</v>
      </c>
      <c r="G100" s="30">
        <v>9.9999999999999995E-7</v>
      </c>
      <c r="H100" s="30">
        <v>9.9999999999999995E-7</v>
      </c>
      <c r="I100" s="30">
        <v>1.9999999999999999E-6</v>
      </c>
      <c r="J100" s="30">
        <v>9.9999999999999995E-7</v>
      </c>
      <c r="K100" s="30">
        <v>9.9999999999999995E-7</v>
      </c>
      <c r="L100" s="30">
        <v>1.9999999999999999E-6</v>
      </c>
      <c r="M100" s="30">
        <v>46201402.999998003</v>
      </c>
      <c r="N100" s="30">
        <v>0</v>
      </c>
    </row>
    <row r="101" spans="1:14" customFormat="1" ht="15" x14ac:dyDescent="0.25">
      <c r="A101" s="29" t="s">
        <v>183</v>
      </c>
      <c r="B101" s="29" t="s">
        <v>184</v>
      </c>
      <c r="C101" s="30">
        <v>6049905</v>
      </c>
      <c r="D101" s="30">
        <v>9.9999999999999995E-7</v>
      </c>
      <c r="E101" s="30">
        <v>9.9999999999999995E-7</v>
      </c>
      <c r="F101" s="30">
        <v>6049905</v>
      </c>
      <c r="G101" s="30">
        <v>9.9999999999999995E-7</v>
      </c>
      <c r="H101" s="30">
        <v>9.9999999999999995E-7</v>
      </c>
      <c r="I101" s="30">
        <v>1.9999999999999999E-6</v>
      </c>
      <c r="J101" s="30">
        <v>9.9999999999999995E-7</v>
      </c>
      <c r="K101" s="30">
        <v>9.9999999999999995E-7</v>
      </c>
      <c r="L101" s="30">
        <v>1.9999999999999999E-6</v>
      </c>
      <c r="M101" s="30">
        <v>6049904.9999980005</v>
      </c>
      <c r="N101" s="30">
        <v>0</v>
      </c>
    </row>
    <row r="102" spans="1:14" customFormat="1" ht="15" x14ac:dyDescent="0.25">
      <c r="A102" s="29" t="s">
        <v>185</v>
      </c>
      <c r="B102" s="29" t="s">
        <v>186</v>
      </c>
      <c r="C102" s="30">
        <v>333067599.45999998</v>
      </c>
      <c r="D102" s="30">
        <v>9.9999999999999995E-7</v>
      </c>
      <c r="E102" s="30">
        <v>9.9999999999999995E-7</v>
      </c>
      <c r="F102" s="30">
        <v>333067599.45999998</v>
      </c>
      <c r="G102" s="30">
        <v>9.9999999999999995E-7</v>
      </c>
      <c r="H102" s="30">
        <v>9.9999999999999995E-7</v>
      </c>
      <c r="I102" s="30">
        <v>1.9999999999999999E-6</v>
      </c>
      <c r="J102" s="30">
        <v>9.9999999999999995E-7</v>
      </c>
      <c r="K102" s="30">
        <v>9.9999999999999995E-7</v>
      </c>
      <c r="L102" s="30">
        <v>1.9999999999999999E-6</v>
      </c>
      <c r="M102" s="30">
        <v>333067599.45999795</v>
      </c>
      <c r="N102" s="30">
        <v>0</v>
      </c>
    </row>
    <row r="103" spans="1:14" customFormat="1" ht="15" x14ac:dyDescent="0.25">
      <c r="A103" s="29" t="s">
        <v>187</v>
      </c>
      <c r="B103" s="29" t="s">
        <v>188</v>
      </c>
      <c r="C103" s="30">
        <v>150864168.62</v>
      </c>
      <c r="D103" s="30">
        <v>9.9999999999999995E-7</v>
      </c>
      <c r="E103" s="30">
        <v>9.9999999999999995E-7</v>
      </c>
      <c r="F103" s="30">
        <v>150864168.62</v>
      </c>
      <c r="G103" s="30">
        <v>9.9999999999999995E-7</v>
      </c>
      <c r="H103" s="30">
        <v>9.9999999999999995E-7</v>
      </c>
      <c r="I103" s="30">
        <v>1.9999999999999999E-6</v>
      </c>
      <c r="J103" s="30">
        <v>9.9999999999999995E-7</v>
      </c>
      <c r="K103" s="30">
        <v>9.9999999999999995E-7</v>
      </c>
      <c r="L103" s="30">
        <v>1.9999999999999999E-6</v>
      </c>
      <c r="M103" s="30">
        <v>150864168.61999801</v>
      </c>
      <c r="N103" s="30">
        <v>0</v>
      </c>
    </row>
    <row r="104" spans="1:14" customFormat="1" ht="15" x14ac:dyDescent="0.25">
      <c r="A104" s="29" t="s">
        <v>189</v>
      </c>
      <c r="B104" s="29" t="s">
        <v>190</v>
      </c>
      <c r="C104" s="30">
        <v>72706110.269999996</v>
      </c>
      <c r="D104" s="30">
        <v>9.9999999999999995E-7</v>
      </c>
      <c r="E104" s="30">
        <v>9.9999999999999995E-7</v>
      </c>
      <c r="F104" s="30">
        <v>72706110.269999996</v>
      </c>
      <c r="G104" s="30">
        <v>9.9999999999999995E-7</v>
      </c>
      <c r="H104" s="30">
        <v>9.9999999999999995E-7</v>
      </c>
      <c r="I104" s="30">
        <v>1.9999999999999999E-6</v>
      </c>
      <c r="J104" s="30">
        <v>9.9999999999999995E-7</v>
      </c>
      <c r="K104" s="30">
        <v>9.9999999999999995E-7</v>
      </c>
      <c r="L104" s="30">
        <v>1.9999999999999999E-6</v>
      </c>
      <c r="M104" s="30">
        <v>72706110.269997999</v>
      </c>
      <c r="N104" s="30">
        <v>0</v>
      </c>
    </row>
    <row r="105" spans="1:14" customFormat="1" ht="15" x14ac:dyDescent="0.25">
      <c r="A105" s="29" t="s">
        <v>191</v>
      </c>
      <c r="B105" s="29" t="s">
        <v>192</v>
      </c>
      <c r="C105" s="30">
        <v>120498609</v>
      </c>
      <c r="D105" s="30">
        <v>9.9999999999999995E-7</v>
      </c>
      <c r="E105" s="30">
        <v>9.9999999999999995E-7</v>
      </c>
      <c r="F105" s="30">
        <v>120498609</v>
      </c>
      <c r="G105" s="30">
        <v>9.9999999999999995E-7</v>
      </c>
      <c r="H105" s="30">
        <v>9.9999999999999995E-7</v>
      </c>
      <c r="I105" s="30">
        <v>1.9999999999999999E-6</v>
      </c>
      <c r="J105" s="30">
        <v>9.9999999999999995E-7</v>
      </c>
      <c r="K105" s="30">
        <v>9.9999999999999995E-7</v>
      </c>
      <c r="L105" s="30">
        <v>1.9999999999999999E-6</v>
      </c>
      <c r="M105" s="30">
        <v>120498608.999998</v>
      </c>
      <c r="N105" s="30">
        <v>0</v>
      </c>
    </row>
    <row r="106" spans="1:14" customFormat="1" ht="15" x14ac:dyDescent="0.25">
      <c r="A106" s="29" t="s">
        <v>193</v>
      </c>
      <c r="B106" s="29" t="s">
        <v>194</v>
      </c>
      <c r="C106" s="30">
        <v>9145465.8599999994</v>
      </c>
      <c r="D106" s="30">
        <v>9.9999999999999995E-7</v>
      </c>
      <c r="E106" s="30">
        <v>9.9999999999999995E-7</v>
      </c>
      <c r="F106" s="30">
        <v>9145465.8599999994</v>
      </c>
      <c r="G106" s="30">
        <v>9.9999999999999995E-7</v>
      </c>
      <c r="H106" s="30">
        <v>9.9999999999999995E-7</v>
      </c>
      <c r="I106" s="30">
        <v>1.9999999999999999E-6</v>
      </c>
      <c r="J106" s="30">
        <v>9.9999999999999995E-7</v>
      </c>
      <c r="K106" s="30">
        <v>9.9999999999999995E-7</v>
      </c>
      <c r="L106" s="30">
        <v>1.9999999999999999E-6</v>
      </c>
      <c r="M106" s="30">
        <v>9145465.8599979989</v>
      </c>
      <c r="N106" s="30">
        <v>0</v>
      </c>
    </row>
    <row r="107" spans="1:14" customFormat="1" ht="15" x14ac:dyDescent="0.25">
      <c r="A107" s="29" t="s">
        <v>195</v>
      </c>
      <c r="B107" s="29" t="s">
        <v>196</v>
      </c>
      <c r="C107" s="30">
        <v>396458389.69999999</v>
      </c>
      <c r="D107" s="30">
        <v>9.9999999999999995E-7</v>
      </c>
      <c r="E107" s="30">
        <v>9.9999999999999995E-7</v>
      </c>
      <c r="F107" s="30">
        <v>396458389.69999999</v>
      </c>
      <c r="G107" s="30">
        <v>9.9999999999999995E-7</v>
      </c>
      <c r="H107" s="30">
        <v>9.9999999999999995E-7</v>
      </c>
      <c r="I107" s="30">
        <v>1.9999999999999999E-6</v>
      </c>
      <c r="J107" s="30">
        <v>9.9999999999999995E-7</v>
      </c>
      <c r="K107" s="30">
        <v>9.9999999999999995E-7</v>
      </c>
      <c r="L107" s="30">
        <v>1.9999999999999999E-6</v>
      </c>
      <c r="M107" s="30">
        <v>396458389.69999796</v>
      </c>
      <c r="N107" s="30">
        <v>0</v>
      </c>
    </row>
    <row r="108" spans="1:14" customFormat="1" ht="15" x14ac:dyDescent="0.25">
      <c r="A108" s="29" t="s">
        <v>197</v>
      </c>
      <c r="B108" s="29" t="s">
        <v>198</v>
      </c>
      <c r="C108" s="30">
        <v>92600706</v>
      </c>
      <c r="D108" s="30">
        <v>9.9999999999999995E-7</v>
      </c>
      <c r="E108" s="30">
        <v>9.9999999999999995E-7</v>
      </c>
      <c r="F108" s="30">
        <v>92600706</v>
      </c>
      <c r="G108" s="30">
        <v>9.9999999999999995E-7</v>
      </c>
      <c r="H108" s="30">
        <v>9.9999999999999995E-7</v>
      </c>
      <c r="I108" s="30">
        <v>1.9999999999999999E-6</v>
      </c>
      <c r="J108" s="30">
        <v>9.9999999999999995E-7</v>
      </c>
      <c r="K108" s="30">
        <v>9.9999999999999995E-7</v>
      </c>
      <c r="L108" s="30">
        <v>1.9999999999999999E-6</v>
      </c>
      <c r="M108" s="30">
        <v>92600705.999998003</v>
      </c>
      <c r="N108" s="30">
        <v>0</v>
      </c>
    </row>
    <row r="109" spans="1:14" customFormat="1" ht="15" x14ac:dyDescent="0.25">
      <c r="A109" s="29" t="s">
        <v>199</v>
      </c>
      <c r="B109" s="29" t="s">
        <v>200</v>
      </c>
      <c r="C109" s="30">
        <v>942959837.39999998</v>
      </c>
      <c r="D109" s="30">
        <v>9.9999999999999995E-7</v>
      </c>
      <c r="E109" s="30">
        <v>9.9999999999999995E-7</v>
      </c>
      <c r="F109" s="30">
        <v>942959837.39999998</v>
      </c>
      <c r="G109" s="30">
        <v>9.9999999999999995E-7</v>
      </c>
      <c r="H109" s="30">
        <v>9.9999999999999995E-7</v>
      </c>
      <c r="I109" s="30">
        <v>1.9999999999999999E-6</v>
      </c>
      <c r="J109" s="30">
        <v>9.9999999999999995E-7</v>
      </c>
      <c r="K109" s="30">
        <v>9.9999999999999995E-7</v>
      </c>
      <c r="L109" s="30">
        <v>1.9999999999999999E-6</v>
      </c>
      <c r="M109" s="30">
        <v>942959837.39999795</v>
      </c>
      <c r="N109" s="30">
        <v>0</v>
      </c>
    </row>
    <row r="110" spans="1:14" customFormat="1" ht="15" x14ac:dyDescent="0.25">
      <c r="A110" s="29" t="s">
        <v>201</v>
      </c>
      <c r="B110" s="29" t="s">
        <v>202</v>
      </c>
      <c r="C110" s="30">
        <v>3245416647</v>
      </c>
      <c r="D110" s="30">
        <v>9.9999999999999995E-7</v>
      </c>
      <c r="E110" s="30">
        <v>9.9999999999999995E-7</v>
      </c>
      <c r="F110" s="30">
        <v>3245416647</v>
      </c>
      <c r="G110" s="30">
        <v>9.9999999999999995E-7</v>
      </c>
      <c r="H110" s="30">
        <v>9.9999999999999995E-7</v>
      </c>
      <c r="I110" s="30">
        <v>1.9999999999999999E-6</v>
      </c>
      <c r="J110" s="30">
        <v>9.9999999999999995E-7</v>
      </c>
      <c r="K110" s="30">
        <v>9.9999999999999995E-7</v>
      </c>
      <c r="L110" s="30">
        <v>1.9999999999999999E-6</v>
      </c>
      <c r="M110" s="30">
        <v>3245416646.9999981</v>
      </c>
      <c r="N110" s="30">
        <v>0</v>
      </c>
    </row>
    <row r="111" spans="1:14" customFormat="1" ht="15" x14ac:dyDescent="0.25">
      <c r="A111" s="29" t="s">
        <v>203</v>
      </c>
      <c r="B111" s="29" t="s">
        <v>204</v>
      </c>
      <c r="C111" s="30">
        <v>1539306</v>
      </c>
      <c r="D111" s="30">
        <v>9.9999999999999995E-7</v>
      </c>
      <c r="E111" s="30">
        <v>9.9999999999999995E-7</v>
      </c>
      <c r="F111" s="30">
        <v>1539306</v>
      </c>
      <c r="G111" s="30">
        <v>9.9999999999999995E-7</v>
      </c>
      <c r="H111" s="30">
        <v>9.9999999999999995E-7</v>
      </c>
      <c r="I111" s="30">
        <v>1.9999999999999999E-6</v>
      </c>
      <c r="J111" s="30">
        <v>9.9999999999999995E-7</v>
      </c>
      <c r="K111" s="30">
        <v>9.9999999999999995E-7</v>
      </c>
      <c r="L111" s="30">
        <v>1.9999999999999999E-6</v>
      </c>
      <c r="M111" s="30">
        <v>1539305.999998</v>
      </c>
      <c r="N111" s="30">
        <v>0</v>
      </c>
    </row>
    <row r="112" spans="1:14" customFormat="1" ht="15" x14ac:dyDescent="0.25">
      <c r="A112" s="29" t="s">
        <v>205</v>
      </c>
      <c r="B112" s="29" t="s">
        <v>206</v>
      </c>
      <c r="C112" s="30">
        <v>43256328</v>
      </c>
      <c r="D112" s="30">
        <v>9.9999999999999995E-7</v>
      </c>
      <c r="E112" s="30">
        <v>9.9999999999999995E-7</v>
      </c>
      <c r="F112" s="30">
        <v>43256328</v>
      </c>
      <c r="G112" s="30">
        <v>9.9999999999999995E-7</v>
      </c>
      <c r="H112" s="30">
        <v>9.9999999999999995E-7</v>
      </c>
      <c r="I112" s="30">
        <v>1.9999999999999999E-6</v>
      </c>
      <c r="J112" s="30">
        <v>9.9999999999999995E-7</v>
      </c>
      <c r="K112" s="30">
        <v>9.9999999999999995E-7</v>
      </c>
      <c r="L112" s="30">
        <v>1.9999999999999999E-6</v>
      </c>
      <c r="M112" s="30">
        <v>43256327.999998003</v>
      </c>
      <c r="N112" s="30">
        <v>0</v>
      </c>
    </row>
    <row r="113" spans="1:14" s="34" customFormat="1" ht="15" x14ac:dyDescent="0.25">
      <c r="A113" s="32" t="s">
        <v>207</v>
      </c>
      <c r="B113" s="32" t="s">
        <v>208</v>
      </c>
      <c r="C113" s="33">
        <v>189723282.55000001</v>
      </c>
      <c r="D113" s="33">
        <v>9.9999999999999995E-7</v>
      </c>
      <c r="E113" s="33">
        <v>9.9999999999999995E-7</v>
      </c>
      <c r="F113" s="33">
        <v>189723282.55000001</v>
      </c>
      <c r="G113" s="33">
        <v>9.9999999999999995E-7</v>
      </c>
      <c r="H113" s="33">
        <v>9.9999999999999995E-7</v>
      </c>
      <c r="I113" s="33">
        <v>1.9999999999999999E-6</v>
      </c>
      <c r="J113" s="33">
        <v>9.9999999999999995E-7</v>
      </c>
      <c r="K113" s="33">
        <v>9.9999999999999995E-7</v>
      </c>
      <c r="L113" s="33">
        <v>1.9999999999999999E-6</v>
      </c>
      <c r="M113" s="33">
        <v>189723282.54999802</v>
      </c>
      <c r="N113" s="33">
        <v>0</v>
      </c>
    </row>
    <row r="114" spans="1:14" s="34" customFormat="1" ht="15" x14ac:dyDescent="0.25">
      <c r="A114" s="32" t="s">
        <v>209</v>
      </c>
      <c r="B114" s="32" t="s">
        <v>210</v>
      </c>
      <c r="C114" s="33">
        <v>189723282.55000001</v>
      </c>
      <c r="D114" s="33">
        <v>9.9999999999999995E-7</v>
      </c>
      <c r="E114" s="33">
        <v>9.9999999999999995E-7</v>
      </c>
      <c r="F114" s="33">
        <v>189723282.55000001</v>
      </c>
      <c r="G114" s="33">
        <v>9.9999999999999995E-7</v>
      </c>
      <c r="H114" s="33">
        <v>9.9999999999999995E-7</v>
      </c>
      <c r="I114" s="33">
        <v>1.9999999999999999E-6</v>
      </c>
      <c r="J114" s="33">
        <v>9.9999999999999995E-7</v>
      </c>
      <c r="K114" s="33">
        <v>9.9999999999999995E-7</v>
      </c>
      <c r="L114" s="33">
        <v>1.9999999999999999E-6</v>
      </c>
      <c r="M114" s="33">
        <v>189723282.54999802</v>
      </c>
      <c r="N114" s="33">
        <v>0</v>
      </c>
    </row>
    <row r="115" spans="1:14" customFormat="1" ht="15" x14ac:dyDescent="0.25">
      <c r="A115" s="29" t="s">
        <v>211</v>
      </c>
      <c r="B115" s="29" t="s">
        <v>212</v>
      </c>
      <c r="C115" s="30">
        <v>136620871</v>
      </c>
      <c r="D115" s="30">
        <v>9.9999999999999995E-7</v>
      </c>
      <c r="E115" s="30">
        <v>9.9999999999999995E-7</v>
      </c>
      <c r="F115" s="30">
        <v>136620871</v>
      </c>
      <c r="G115" s="30">
        <v>9.9999999999999995E-7</v>
      </c>
      <c r="H115" s="30">
        <v>9.9999999999999995E-7</v>
      </c>
      <c r="I115" s="30">
        <v>1.9999999999999999E-6</v>
      </c>
      <c r="J115" s="30">
        <v>9.9999999999999995E-7</v>
      </c>
      <c r="K115" s="30">
        <v>9.9999999999999995E-7</v>
      </c>
      <c r="L115" s="30">
        <v>1.9999999999999999E-6</v>
      </c>
      <c r="M115" s="30">
        <v>136620870.999998</v>
      </c>
      <c r="N115" s="30">
        <v>0</v>
      </c>
    </row>
    <row r="116" spans="1:14" customFormat="1" ht="15" x14ac:dyDescent="0.25">
      <c r="A116" s="29" t="s">
        <v>213</v>
      </c>
      <c r="B116" s="29" t="s">
        <v>214</v>
      </c>
      <c r="C116" s="30">
        <v>56748</v>
      </c>
      <c r="D116" s="30">
        <v>9.9999999999999995E-7</v>
      </c>
      <c r="E116" s="30">
        <v>9.9999999999999995E-7</v>
      </c>
      <c r="F116" s="30">
        <v>56748</v>
      </c>
      <c r="G116" s="30">
        <v>9.9999999999999995E-7</v>
      </c>
      <c r="H116" s="30">
        <v>9.9999999999999995E-7</v>
      </c>
      <c r="I116" s="30">
        <v>1.9999999999999999E-6</v>
      </c>
      <c r="J116" s="30">
        <v>9.9999999999999995E-7</v>
      </c>
      <c r="K116" s="30">
        <v>9.9999999999999995E-7</v>
      </c>
      <c r="L116" s="30">
        <v>1.9999999999999999E-6</v>
      </c>
      <c r="M116" s="30">
        <v>56747.999997999999</v>
      </c>
      <c r="N116" s="30">
        <v>0</v>
      </c>
    </row>
    <row r="117" spans="1:14" customFormat="1" ht="15" x14ac:dyDescent="0.25">
      <c r="A117" s="29" t="s">
        <v>215</v>
      </c>
      <c r="B117" s="29" t="s">
        <v>216</v>
      </c>
      <c r="C117" s="30">
        <v>5963244</v>
      </c>
      <c r="D117" s="30">
        <v>9.9999999999999995E-7</v>
      </c>
      <c r="E117" s="30">
        <v>9.9999999999999995E-7</v>
      </c>
      <c r="F117" s="30">
        <v>5963244</v>
      </c>
      <c r="G117" s="30">
        <v>9.9999999999999995E-7</v>
      </c>
      <c r="H117" s="30">
        <v>9.9999999999999995E-7</v>
      </c>
      <c r="I117" s="30">
        <v>1.9999999999999999E-6</v>
      </c>
      <c r="J117" s="30">
        <v>9.9999999999999995E-7</v>
      </c>
      <c r="K117" s="30">
        <v>9.9999999999999995E-7</v>
      </c>
      <c r="L117" s="30">
        <v>1.9999999999999999E-6</v>
      </c>
      <c r="M117" s="30">
        <v>5963243.9999980005</v>
      </c>
      <c r="N117" s="30">
        <v>0</v>
      </c>
    </row>
    <row r="118" spans="1:14" customFormat="1" ht="15" x14ac:dyDescent="0.25">
      <c r="A118" s="29" t="s">
        <v>217</v>
      </c>
      <c r="B118" s="29" t="s">
        <v>218</v>
      </c>
      <c r="C118" s="30">
        <v>225357</v>
      </c>
      <c r="D118" s="30">
        <v>9.9999999999999995E-7</v>
      </c>
      <c r="E118" s="30">
        <v>9.9999999999999995E-7</v>
      </c>
      <c r="F118" s="30">
        <v>225357</v>
      </c>
      <c r="G118" s="30">
        <v>9.9999999999999995E-7</v>
      </c>
      <c r="H118" s="30">
        <v>9.9999999999999995E-7</v>
      </c>
      <c r="I118" s="30">
        <v>1.9999999999999999E-6</v>
      </c>
      <c r="J118" s="30">
        <v>9.9999999999999995E-7</v>
      </c>
      <c r="K118" s="30">
        <v>9.9999999999999995E-7</v>
      </c>
      <c r="L118" s="30">
        <v>1.9999999999999999E-6</v>
      </c>
      <c r="M118" s="30">
        <v>225356.99999800001</v>
      </c>
      <c r="N118" s="30">
        <v>0</v>
      </c>
    </row>
    <row r="119" spans="1:14" customFormat="1" ht="15" x14ac:dyDescent="0.25">
      <c r="A119" s="29" t="s">
        <v>219</v>
      </c>
      <c r="B119" s="29" t="s">
        <v>220</v>
      </c>
      <c r="C119" s="30">
        <v>46857062.549999997</v>
      </c>
      <c r="D119" s="30">
        <v>9.9999999999999995E-7</v>
      </c>
      <c r="E119" s="30">
        <v>9.9999999999999995E-7</v>
      </c>
      <c r="F119" s="30">
        <v>46857062.549999997</v>
      </c>
      <c r="G119" s="30">
        <v>9.9999999999999995E-7</v>
      </c>
      <c r="H119" s="30">
        <v>9.9999999999999995E-7</v>
      </c>
      <c r="I119" s="30">
        <v>1.9999999999999999E-6</v>
      </c>
      <c r="J119" s="30">
        <v>9.9999999999999995E-7</v>
      </c>
      <c r="K119" s="30">
        <v>9.9999999999999995E-7</v>
      </c>
      <c r="L119" s="30">
        <v>1.9999999999999999E-6</v>
      </c>
      <c r="M119" s="30">
        <v>46857062.549998</v>
      </c>
      <c r="N119" s="30">
        <v>0</v>
      </c>
    </row>
    <row r="120" spans="1:14" s="34" customFormat="1" ht="15" x14ac:dyDescent="0.25">
      <c r="A120" s="32" t="s">
        <v>221</v>
      </c>
      <c r="B120" s="32" t="s">
        <v>222</v>
      </c>
      <c r="C120" s="33">
        <v>306708103</v>
      </c>
      <c r="D120" s="33">
        <v>9.9999999999999995E-7</v>
      </c>
      <c r="E120" s="33">
        <v>9.9999999999999995E-7</v>
      </c>
      <c r="F120" s="33">
        <v>306708103</v>
      </c>
      <c r="G120" s="33">
        <v>9.9999999999999995E-7</v>
      </c>
      <c r="H120" s="33">
        <v>9.9999999999999995E-7</v>
      </c>
      <c r="I120" s="33">
        <v>1.9999999999999999E-6</v>
      </c>
      <c r="J120" s="33">
        <v>9.9999999999999995E-7</v>
      </c>
      <c r="K120" s="33">
        <v>9.9999999999999995E-7</v>
      </c>
      <c r="L120" s="33">
        <v>1.9999999999999999E-6</v>
      </c>
      <c r="M120" s="33">
        <v>306708102.99999797</v>
      </c>
      <c r="N120" s="33">
        <v>0</v>
      </c>
    </row>
    <row r="121" spans="1:14" s="34" customFormat="1" ht="15" x14ac:dyDescent="0.25">
      <c r="A121" s="32" t="s">
        <v>223</v>
      </c>
      <c r="B121" s="32" t="s">
        <v>224</v>
      </c>
      <c r="C121" s="33">
        <v>306708103</v>
      </c>
      <c r="D121" s="33">
        <v>9.9999999999999995E-7</v>
      </c>
      <c r="E121" s="33">
        <v>9.9999999999999995E-7</v>
      </c>
      <c r="F121" s="33">
        <v>306708103</v>
      </c>
      <c r="G121" s="33">
        <v>9.9999999999999995E-7</v>
      </c>
      <c r="H121" s="33">
        <v>9.9999999999999995E-7</v>
      </c>
      <c r="I121" s="33">
        <v>1.9999999999999999E-6</v>
      </c>
      <c r="J121" s="33">
        <v>9.9999999999999995E-7</v>
      </c>
      <c r="K121" s="33">
        <v>9.9999999999999995E-7</v>
      </c>
      <c r="L121" s="33">
        <v>1.9999999999999999E-6</v>
      </c>
      <c r="M121" s="33">
        <v>306708102.99999797</v>
      </c>
      <c r="N121" s="33">
        <v>0</v>
      </c>
    </row>
    <row r="122" spans="1:14" customFormat="1" ht="15" x14ac:dyDescent="0.25">
      <c r="A122" s="29" t="s">
        <v>225</v>
      </c>
      <c r="B122" s="29" t="s">
        <v>226</v>
      </c>
      <c r="C122" s="30">
        <v>263451974</v>
      </c>
      <c r="D122" s="30">
        <v>9.9999999999999995E-7</v>
      </c>
      <c r="E122" s="30">
        <v>9.9999999999999995E-7</v>
      </c>
      <c r="F122" s="30">
        <v>263451974</v>
      </c>
      <c r="G122" s="30">
        <v>9.9999999999999995E-7</v>
      </c>
      <c r="H122" s="30">
        <v>9.9999999999999995E-7</v>
      </c>
      <c r="I122" s="30">
        <v>1.9999999999999999E-6</v>
      </c>
      <c r="J122" s="30">
        <v>9.9999999999999995E-7</v>
      </c>
      <c r="K122" s="30">
        <v>9.9999999999999995E-7</v>
      </c>
      <c r="L122" s="30">
        <v>1.9999999999999999E-6</v>
      </c>
      <c r="M122" s="30">
        <v>263451973.999998</v>
      </c>
      <c r="N122" s="30">
        <v>0</v>
      </c>
    </row>
    <row r="123" spans="1:14" customFormat="1" ht="15" x14ac:dyDescent="0.25">
      <c r="A123" s="29" t="s">
        <v>227</v>
      </c>
      <c r="B123" s="29" t="s">
        <v>228</v>
      </c>
      <c r="C123" s="30">
        <v>19954115</v>
      </c>
      <c r="D123" s="30">
        <v>9.9999999999999995E-7</v>
      </c>
      <c r="E123" s="30">
        <v>9.9999999999999995E-7</v>
      </c>
      <c r="F123" s="30">
        <v>19954115</v>
      </c>
      <c r="G123" s="30">
        <v>9.9999999999999995E-7</v>
      </c>
      <c r="H123" s="30">
        <v>9.9999999999999995E-7</v>
      </c>
      <c r="I123" s="30">
        <v>1.9999999999999999E-6</v>
      </c>
      <c r="J123" s="30">
        <v>9.9999999999999995E-7</v>
      </c>
      <c r="K123" s="30">
        <v>9.9999999999999995E-7</v>
      </c>
      <c r="L123" s="30">
        <v>1.9999999999999999E-6</v>
      </c>
      <c r="M123" s="30">
        <v>19954114.999998</v>
      </c>
      <c r="N123" s="30">
        <v>0</v>
      </c>
    </row>
    <row r="124" spans="1:14" customFormat="1" ht="15" x14ac:dyDescent="0.25">
      <c r="A124" s="29" t="s">
        <v>229</v>
      </c>
      <c r="B124" s="29" t="s">
        <v>230</v>
      </c>
      <c r="C124" s="30">
        <v>23302014</v>
      </c>
      <c r="D124" s="30">
        <v>9.9999999999999995E-7</v>
      </c>
      <c r="E124" s="30">
        <v>9.9999999999999995E-7</v>
      </c>
      <c r="F124" s="30">
        <v>23302014</v>
      </c>
      <c r="G124" s="30">
        <v>9.9999999999999995E-7</v>
      </c>
      <c r="H124" s="30">
        <v>9.9999999999999995E-7</v>
      </c>
      <c r="I124" s="30">
        <v>1.9999999999999999E-6</v>
      </c>
      <c r="J124" s="30">
        <v>9.9999999999999995E-7</v>
      </c>
      <c r="K124" s="30">
        <v>9.9999999999999995E-7</v>
      </c>
      <c r="L124" s="30">
        <v>1.9999999999999999E-6</v>
      </c>
      <c r="M124" s="30">
        <v>23302013.999998</v>
      </c>
      <c r="N124" s="30">
        <v>0</v>
      </c>
    </row>
    <row r="126" spans="1:14" s="43" customFormat="1" ht="17.25" customHeight="1" x14ac:dyDescent="0.25">
      <c r="A126" s="51"/>
      <c r="B126" s="51" t="s">
        <v>231</v>
      </c>
      <c r="C126" s="52">
        <f t="shared" ref="C126:N126" si="5">+C87+C93</f>
        <v>133639589831.86</v>
      </c>
      <c r="D126" s="52">
        <f t="shared" si="5"/>
        <v>41951517486.520004</v>
      </c>
      <c r="E126" s="52">
        <f t="shared" si="5"/>
        <v>2946890739.3500028</v>
      </c>
      <c r="F126" s="52">
        <f t="shared" si="5"/>
        <v>172644216579.02997</v>
      </c>
      <c r="G126" s="52">
        <f t="shared" si="5"/>
        <v>70465135961.860016</v>
      </c>
      <c r="H126" s="52">
        <f t="shared" si="5"/>
        <v>5528424098.1400023</v>
      </c>
      <c r="I126" s="52">
        <f t="shared" si="5"/>
        <v>75993560060</v>
      </c>
      <c r="J126" s="52">
        <f t="shared" si="5"/>
        <v>71204358495.12001</v>
      </c>
      <c r="K126" s="52">
        <f t="shared" si="5"/>
        <v>2821199646.4900017</v>
      </c>
      <c r="L126" s="52">
        <f t="shared" si="5"/>
        <v>74025558141.610016</v>
      </c>
      <c r="M126" s="52">
        <f t="shared" si="5"/>
        <v>96650526018.029984</v>
      </c>
      <c r="N126" s="52">
        <f t="shared" si="5"/>
        <v>1968001918.3900003</v>
      </c>
    </row>
    <row r="128" spans="1:14" x14ac:dyDescent="0.2">
      <c r="A128" s="5"/>
      <c r="C128" s="7"/>
      <c r="I128" s="7"/>
      <c r="L128" s="7"/>
    </row>
  </sheetData>
  <mergeCells count="2">
    <mergeCell ref="A1:N1"/>
    <mergeCell ref="A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94D1-7DD2-42DC-B392-4AC92E729CF8}">
  <dimension ref="A1:M354"/>
  <sheetViews>
    <sheetView workbookViewId="0">
      <selection activeCell="C22" sqref="C22"/>
    </sheetView>
  </sheetViews>
  <sheetFormatPr baseColWidth="10" defaultRowHeight="15" x14ac:dyDescent="0.25"/>
  <cols>
    <col min="1" max="1" width="20.140625" customWidth="1"/>
    <col min="2" max="2" width="34.28515625" customWidth="1"/>
    <col min="3" max="4" width="17.140625" style="56" customWidth="1"/>
    <col min="5" max="6" width="15.7109375" style="56" customWidth="1"/>
    <col min="7" max="7" width="12.7109375" style="56" customWidth="1"/>
    <col min="8" max="8" width="17" style="56" customWidth="1"/>
    <col min="9" max="9" width="16.5703125" style="56" customWidth="1"/>
    <col min="10" max="10" width="18.5703125" style="56" customWidth="1"/>
    <col min="11" max="11" width="15.7109375" style="56" customWidth="1"/>
    <col min="12" max="12" width="17.140625" customWidth="1"/>
    <col min="13" max="252" width="9.140625" customWidth="1"/>
    <col min="253" max="253" width="24" customWidth="1"/>
    <col min="254" max="254" width="34.85546875" customWidth="1"/>
    <col min="255" max="268" width="12.7109375" customWidth="1"/>
    <col min="269" max="508" width="9.140625" customWidth="1"/>
    <col min="509" max="509" width="24" customWidth="1"/>
    <col min="510" max="510" width="34.85546875" customWidth="1"/>
    <col min="511" max="524" width="12.7109375" customWidth="1"/>
    <col min="525" max="764" width="9.140625" customWidth="1"/>
    <col min="765" max="765" width="24" customWidth="1"/>
    <col min="766" max="766" width="34.85546875" customWidth="1"/>
    <col min="767" max="780" width="12.7109375" customWidth="1"/>
    <col min="781" max="1020" width="9.140625" customWidth="1"/>
    <col min="1021" max="1021" width="24" customWidth="1"/>
    <col min="1022" max="1022" width="34.85546875" customWidth="1"/>
    <col min="1023" max="1036" width="12.7109375" customWidth="1"/>
    <col min="1037" max="1276" width="9.140625" customWidth="1"/>
    <col min="1277" max="1277" width="24" customWidth="1"/>
    <col min="1278" max="1278" width="34.85546875" customWidth="1"/>
    <col min="1279" max="1292" width="12.7109375" customWidth="1"/>
    <col min="1293" max="1532" width="9.140625" customWidth="1"/>
    <col min="1533" max="1533" width="24" customWidth="1"/>
    <col min="1534" max="1534" width="34.85546875" customWidth="1"/>
    <col min="1535" max="1548" width="12.7109375" customWidth="1"/>
    <col min="1549" max="1788" width="9.140625" customWidth="1"/>
    <col min="1789" max="1789" width="24" customWidth="1"/>
    <col min="1790" max="1790" width="34.85546875" customWidth="1"/>
    <col min="1791" max="1804" width="12.7109375" customWidth="1"/>
    <col min="1805" max="2044" width="9.140625" customWidth="1"/>
    <col min="2045" max="2045" width="24" customWidth="1"/>
    <col min="2046" max="2046" width="34.85546875" customWidth="1"/>
    <col min="2047" max="2060" width="12.7109375" customWidth="1"/>
    <col min="2061" max="2300" width="9.140625" customWidth="1"/>
    <col min="2301" max="2301" width="24" customWidth="1"/>
    <col min="2302" max="2302" width="34.85546875" customWidth="1"/>
    <col min="2303" max="2316" width="12.7109375" customWidth="1"/>
    <col min="2317" max="2556" width="9.140625" customWidth="1"/>
    <col min="2557" max="2557" width="24" customWidth="1"/>
    <col min="2558" max="2558" width="34.85546875" customWidth="1"/>
    <col min="2559" max="2572" width="12.7109375" customWidth="1"/>
    <col min="2573" max="2812" width="9.140625" customWidth="1"/>
    <col min="2813" max="2813" width="24" customWidth="1"/>
    <col min="2814" max="2814" width="34.85546875" customWidth="1"/>
    <col min="2815" max="2828" width="12.7109375" customWidth="1"/>
    <col min="2829" max="3068" width="9.140625" customWidth="1"/>
    <col min="3069" max="3069" width="24" customWidth="1"/>
    <col min="3070" max="3070" width="34.85546875" customWidth="1"/>
    <col min="3071" max="3084" width="12.7109375" customWidth="1"/>
    <col min="3085" max="3324" width="9.140625" customWidth="1"/>
    <col min="3325" max="3325" width="24" customWidth="1"/>
    <col min="3326" max="3326" width="34.85546875" customWidth="1"/>
    <col min="3327" max="3340" width="12.7109375" customWidth="1"/>
    <col min="3341" max="3580" width="9.140625" customWidth="1"/>
    <col min="3581" max="3581" width="24" customWidth="1"/>
    <col min="3582" max="3582" width="34.85546875" customWidth="1"/>
    <col min="3583" max="3596" width="12.7109375" customWidth="1"/>
    <col min="3597" max="3836" width="9.140625" customWidth="1"/>
    <col min="3837" max="3837" width="24" customWidth="1"/>
    <col min="3838" max="3838" width="34.85546875" customWidth="1"/>
    <col min="3839" max="3852" width="12.7109375" customWidth="1"/>
    <col min="3853" max="4092" width="9.140625" customWidth="1"/>
    <col min="4093" max="4093" width="24" customWidth="1"/>
    <col min="4094" max="4094" width="34.85546875" customWidth="1"/>
    <col min="4095" max="4108" width="12.7109375" customWidth="1"/>
    <col min="4109" max="4348" width="9.140625" customWidth="1"/>
    <col min="4349" max="4349" width="24" customWidth="1"/>
    <col min="4350" max="4350" width="34.85546875" customWidth="1"/>
    <col min="4351" max="4364" width="12.7109375" customWidth="1"/>
    <col min="4365" max="4604" width="9.140625" customWidth="1"/>
    <col min="4605" max="4605" width="24" customWidth="1"/>
    <col min="4606" max="4606" width="34.85546875" customWidth="1"/>
    <col min="4607" max="4620" width="12.7109375" customWidth="1"/>
    <col min="4621" max="4860" width="9.140625" customWidth="1"/>
    <col min="4861" max="4861" width="24" customWidth="1"/>
    <col min="4862" max="4862" width="34.85546875" customWidth="1"/>
    <col min="4863" max="4876" width="12.7109375" customWidth="1"/>
    <col min="4877" max="5116" width="9.140625" customWidth="1"/>
    <col min="5117" max="5117" width="24" customWidth="1"/>
    <col min="5118" max="5118" width="34.85546875" customWidth="1"/>
    <col min="5119" max="5132" width="12.7109375" customWidth="1"/>
    <col min="5133" max="5372" width="9.140625" customWidth="1"/>
    <col min="5373" max="5373" width="24" customWidth="1"/>
    <col min="5374" max="5374" width="34.85546875" customWidth="1"/>
    <col min="5375" max="5388" width="12.7109375" customWidth="1"/>
    <col min="5389" max="5628" width="9.140625" customWidth="1"/>
    <col min="5629" max="5629" width="24" customWidth="1"/>
    <col min="5630" max="5630" width="34.85546875" customWidth="1"/>
    <col min="5631" max="5644" width="12.7109375" customWidth="1"/>
    <col min="5645" max="5884" width="9.140625" customWidth="1"/>
    <col min="5885" max="5885" width="24" customWidth="1"/>
    <col min="5886" max="5886" width="34.85546875" customWidth="1"/>
    <col min="5887" max="5900" width="12.7109375" customWidth="1"/>
    <col min="5901" max="6140" width="9.140625" customWidth="1"/>
    <col min="6141" max="6141" width="24" customWidth="1"/>
    <col min="6142" max="6142" width="34.85546875" customWidth="1"/>
    <col min="6143" max="6156" width="12.7109375" customWidth="1"/>
    <col min="6157" max="6396" width="9.140625" customWidth="1"/>
    <col min="6397" max="6397" width="24" customWidth="1"/>
    <col min="6398" max="6398" width="34.85546875" customWidth="1"/>
    <col min="6399" max="6412" width="12.7109375" customWidth="1"/>
    <col min="6413" max="6652" width="9.140625" customWidth="1"/>
    <col min="6653" max="6653" width="24" customWidth="1"/>
    <col min="6654" max="6654" width="34.85546875" customWidth="1"/>
    <col min="6655" max="6668" width="12.7109375" customWidth="1"/>
    <col min="6669" max="6908" width="9.140625" customWidth="1"/>
    <col min="6909" max="6909" width="24" customWidth="1"/>
    <col min="6910" max="6910" width="34.85546875" customWidth="1"/>
    <col min="6911" max="6924" width="12.7109375" customWidth="1"/>
    <col min="6925" max="7164" width="9.140625" customWidth="1"/>
    <col min="7165" max="7165" width="24" customWidth="1"/>
    <col min="7166" max="7166" width="34.85546875" customWidth="1"/>
    <col min="7167" max="7180" width="12.7109375" customWidth="1"/>
    <col min="7181" max="7420" width="9.140625" customWidth="1"/>
    <col min="7421" max="7421" width="24" customWidth="1"/>
    <col min="7422" max="7422" width="34.85546875" customWidth="1"/>
    <col min="7423" max="7436" width="12.7109375" customWidth="1"/>
    <col min="7437" max="7676" width="9.140625" customWidth="1"/>
    <col min="7677" max="7677" width="24" customWidth="1"/>
    <col min="7678" max="7678" width="34.85546875" customWidth="1"/>
    <col min="7679" max="7692" width="12.7109375" customWidth="1"/>
    <col min="7693" max="7932" width="9.140625" customWidth="1"/>
    <col min="7933" max="7933" width="24" customWidth="1"/>
    <col min="7934" max="7934" width="34.85546875" customWidth="1"/>
    <col min="7935" max="7948" width="12.7109375" customWidth="1"/>
    <col min="7949" max="8188" width="9.140625" customWidth="1"/>
    <col min="8189" max="8189" width="24" customWidth="1"/>
    <col min="8190" max="8190" width="34.85546875" customWidth="1"/>
    <col min="8191" max="8204" width="12.7109375" customWidth="1"/>
    <col min="8205" max="8444" width="9.140625" customWidth="1"/>
    <col min="8445" max="8445" width="24" customWidth="1"/>
    <col min="8446" max="8446" width="34.85546875" customWidth="1"/>
    <col min="8447" max="8460" width="12.7109375" customWidth="1"/>
    <col min="8461" max="8700" width="9.140625" customWidth="1"/>
    <col min="8701" max="8701" width="24" customWidth="1"/>
    <col min="8702" max="8702" width="34.85546875" customWidth="1"/>
    <col min="8703" max="8716" width="12.7109375" customWidth="1"/>
    <col min="8717" max="8956" width="9.140625" customWidth="1"/>
    <col min="8957" max="8957" width="24" customWidth="1"/>
    <col min="8958" max="8958" width="34.85546875" customWidth="1"/>
    <col min="8959" max="8972" width="12.7109375" customWidth="1"/>
    <col min="8973" max="9212" width="9.140625" customWidth="1"/>
    <col min="9213" max="9213" width="24" customWidth="1"/>
    <col min="9214" max="9214" width="34.85546875" customWidth="1"/>
    <col min="9215" max="9228" width="12.7109375" customWidth="1"/>
    <col min="9229" max="9468" width="9.140625" customWidth="1"/>
    <col min="9469" max="9469" width="24" customWidth="1"/>
    <col min="9470" max="9470" width="34.85546875" customWidth="1"/>
    <col min="9471" max="9484" width="12.7109375" customWidth="1"/>
    <col min="9485" max="9724" width="9.140625" customWidth="1"/>
    <col min="9725" max="9725" width="24" customWidth="1"/>
    <col min="9726" max="9726" width="34.85546875" customWidth="1"/>
    <col min="9727" max="9740" width="12.7109375" customWidth="1"/>
    <col min="9741" max="9980" width="9.140625" customWidth="1"/>
    <col min="9981" max="9981" width="24" customWidth="1"/>
    <col min="9982" max="9982" width="34.85546875" customWidth="1"/>
    <col min="9983" max="9996" width="12.7109375" customWidth="1"/>
    <col min="9997" max="10236" width="9.140625" customWidth="1"/>
    <col min="10237" max="10237" width="24" customWidth="1"/>
    <col min="10238" max="10238" width="34.85546875" customWidth="1"/>
    <col min="10239" max="10252" width="12.7109375" customWidth="1"/>
    <col min="10253" max="10492" width="9.140625" customWidth="1"/>
    <col min="10493" max="10493" width="24" customWidth="1"/>
    <col min="10494" max="10494" width="34.85546875" customWidth="1"/>
    <col min="10495" max="10508" width="12.7109375" customWidth="1"/>
    <col min="10509" max="10748" width="9.140625" customWidth="1"/>
    <col min="10749" max="10749" width="24" customWidth="1"/>
    <col min="10750" max="10750" width="34.85546875" customWidth="1"/>
    <col min="10751" max="10764" width="12.7109375" customWidth="1"/>
    <col min="10765" max="11004" width="9.140625" customWidth="1"/>
    <col min="11005" max="11005" width="24" customWidth="1"/>
    <col min="11006" max="11006" width="34.85546875" customWidth="1"/>
    <col min="11007" max="11020" width="12.7109375" customWidth="1"/>
    <col min="11021" max="11260" width="9.140625" customWidth="1"/>
    <col min="11261" max="11261" width="24" customWidth="1"/>
    <col min="11262" max="11262" width="34.85546875" customWidth="1"/>
    <col min="11263" max="11276" width="12.7109375" customWidth="1"/>
    <col min="11277" max="11516" width="9.140625" customWidth="1"/>
    <col min="11517" max="11517" width="24" customWidth="1"/>
    <col min="11518" max="11518" width="34.85546875" customWidth="1"/>
    <col min="11519" max="11532" width="12.7109375" customWidth="1"/>
    <col min="11533" max="11772" width="9.140625" customWidth="1"/>
    <col min="11773" max="11773" width="24" customWidth="1"/>
    <col min="11774" max="11774" width="34.85546875" customWidth="1"/>
    <col min="11775" max="11788" width="12.7109375" customWidth="1"/>
    <col min="11789" max="12028" width="9.140625" customWidth="1"/>
    <col min="12029" max="12029" width="24" customWidth="1"/>
    <col min="12030" max="12030" width="34.85546875" customWidth="1"/>
    <col min="12031" max="12044" width="12.7109375" customWidth="1"/>
    <col min="12045" max="12284" width="9.140625" customWidth="1"/>
    <col min="12285" max="12285" width="24" customWidth="1"/>
    <col min="12286" max="12286" width="34.85546875" customWidth="1"/>
    <col min="12287" max="12300" width="12.7109375" customWidth="1"/>
    <col min="12301" max="12540" width="9.140625" customWidth="1"/>
    <col min="12541" max="12541" width="24" customWidth="1"/>
    <col min="12542" max="12542" width="34.85546875" customWidth="1"/>
    <col min="12543" max="12556" width="12.7109375" customWidth="1"/>
    <col min="12557" max="12796" width="9.140625" customWidth="1"/>
    <col min="12797" max="12797" width="24" customWidth="1"/>
    <col min="12798" max="12798" width="34.85546875" customWidth="1"/>
    <col min="12799" max="12812" width="12.7109375" customWidth="1"/>
    <col min="12813" max="13052" width="9.140625" customWidth="1"/>
    <col min="13053" max="13053" width="24" customWidth="1"/>
    <col min="13054" max="13054" width="34.85546875" customWidth="1"/>
    <col min="13055" max="13068" width="12.7109375" customWidth="1"/>
    <col min="13069" max="13308" width="9.140625" customWidth="1"/>
    <col min="13309" max="13309" width="24" customWidth="1"/>
    <col min="13310" max="13310" width="34.85546875" customWidth="1"/>
    <col min="13311" max="13324" width="12.7109375" customWidth="1"/>
    <col min="13325" max="13564" width="9.140625" customWidth="1"/>
    <col min="13565" max="13565" width="24" customWidth="1"/>
    <col min="13566" max="13566" width="34.85546875" customWidth="1"/>
    <col min="13567" max="13580" width="12.7109375" customWidth="1"/>
    <col min="13581" max="13820" width="9.140625" customWidth="1"/>
    <col min="13821" max="13821" width="24" customWidth="1"/>
    <col min="13822" max="13822" width="34.85546875" customWidth="1"/>
    <col min="13823" max="13836" width="12.7109375" customWidth="1"/>
    <col min="13837" max="14076" width="9.140625" customWidth="1"/>
    <col min="14077" max="14077" width="24" customWidth="1"/>
    <col min="14078" max="14078" width="34.85546875" customWidth="1"/>
    <col min="14079" max="14092" width="12.7109375" customWidth="1"/>
    <col min="14093" max="14332" width="9.140625" customWidth="1"/>
    <col min="14333" max="14333" width="24" customWidth="1"/>
    <col min="14334" max="14334" width="34.85546875" customWidth="1"/>
    <col min="14335" max="14348" width="12.7109375" customWidth="1"/>
    <col min="14349" max="14588" width="9.140625" customWidth="1"/>
    <col min="14589" max="14589" width="24" customWidth="1"/>
    <col min="14590" max="14590" width="34.85546875" customWidth="1"/>
    <col min="14591" max="14604" width="12.7109375" customWidth="1"/>
    <col min="14605" max="14844" width="9.140625" customWidth="1"/>
    <col min="14845" max="14845" width="24" customWidth="1"/>
    <col min="14846" max="14846" width="34.85546875" customWidth="1"/>
    <col min="14847" max="14860" width="12.7109375" customWidth="1"/>
    <col min="14861" max="15100" width="9.140625" customWidth="1"/>
    <col min="15101" max="15101" width="24" customWidth="1"/>
    <col min="15102" max="15102" width="34.85546875" customWidth="1"/>
    <col min="15103" max="15116" width="12.7109375" customWidth="1"/>
    <col min="15117" max="15356" width="9.140625" customWidth="1"/>
    <col min="15357" max="15357" width="24" customWidth="1"/>
    <col min="15358" max="15358" width="34.85546875" customWidth="1"/>
    <col min="15359" max="15372" width="12.7109375" customWidth="1"/>
    <col min="15373" max="15612" width="9.140625" customWidth="1"/>
    <col min="15613" max="15613" width="24" customWidth="1"/>
    <col min="15614" max="15614" width="34.85546875" customWidth="1"/>
    <col min="15615" max="15628" width="12.7109375" customWidth="1"/>
    <col min="15629" max="15868" width="9.140625" customWidth="1"/>
    <col min="15869" max="15869" width="24" customWidth="1"/>
    <col min="15870" max="15870" width="34.85546875" customWidth="1"/>
    <col min="15871" max="15884" width="12.7109375" customWidth="1"/>
    <col min="15885" max="16124" width="9.140625" customWidth="1"/>
    <col min="16125" max="16125" width="24" customWidth="1"/>
    <col min="16126" max="16126" width="34.85546875" customWidth="1"/>
    <col min="16127" max="16140" width="12.7109375" customWidth="1"/>
    <col min="16141" max="16384" width="9.140625" customWidth="1"/>
  </cols>
  <sheetData>
    <row r="1" spans="1:13" ht="11.25" customHeight="1" x14ac:dyDescent="0.25">
      <c r="A1" s="54"/>
      <c r="C1" s="55"/>
      <c r="L1" s="56"/>
    </row>
    <row r="2" spans="1:13" ht="20.25" x14ac:dyDescent="0.3">
      <c r="A2" s="213" t="s">
        <v>232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56"/>
    </row>
    <row r="3" spans="1:13" ht="20.25" x14ac:dyDescent="0.3">
      <c r="A3" s="212" t="s">
        <v>233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58"/>
      <c r="M3" s="59"/>
    </row>
    <row r="4" spans="1:13" ht="14.25" customHeight="1" x14ac:dyDescent="0.3">
      <c r="A4" s="60"/>
      <c r="B4" s="61"/>
      <c r="C4" s="62"/>
      <c r="D4" s="62"/>
      <c r="E4" s="62"/>
      <c r="F4" s="62"/>
      <c r="G4" s="62"/>
      <c r="H4" s="62"/>
      <c r="I4" s="62"/>
      <c r="J4" s="62"/>
      <c r="K4" s="62"/>
      <c r="L4" s="63"/>
      <c r="M4" s="57"/>
    </row>
    <row r="5" spans="1:13" ht="25.5" x14ac:dyDescent="0.25">
      <c r="A5" s="64" t="s">
        <v>2</v>
      </c>
      <c r="B5" s="65" t="s">
        <v>3</v>
      </c>
      <c r="C5" s="66" t="s">
        <v>234</v>
      </c>
      <c r="D5" s="66" t="s">
        <v>5</v>
      </c>
      <c r="E5" s="67" t="s">
        <v>6</v>
      </c>
      <c r="F5" s="66" t="s">
        <v>235</v>
      </c>
      <c r="G5" s="66" t="s">
        <v>236</v>
      </c>
      <c r="H5" s="10" t="s">
        <v>237</v>
      </c>
      <c r="I5" s="68" t="s">
        <v>238</v>
      </c>
      <c r="J5" s="66" t="s">
        <v>239</v>
      </c>
      <c r="K5" s="69" t="s">
        <v>240</v>
      </c>
      <c r="L5" s="56"/>
    </row>
    <row r="6" spans="1:13" ht="17.25" customHeight="1" x14ac:dyDescent="0.25">
      <c r="A6" s="70">
        <v>2</v>
      </c>
      <c r="B6" s="71" t="s">
        <v>241</v>
      </c>
      <c r="C6" s="72">
        <f>+C8+C203+C259+C287</f>
        <v>84646144938</v>
      </c>
      <c r="D6" s="72">
        <f t="shared" ref="D6:K6" si="0">+D8+D203+D259+D287</f>
        <v>5846969846.0200005</v>
      </c>
      <c r="E6" s="72">
        <f t="shared" si="0"/>
        <v>2946890739.3500004</v>
      </c>
      <c r="F6" s="72">
        <f t="shared" si="0"/>
        <v>0</v>
      </c>
      <c r="G6" s="72">
        <f t="shared" si="0"/>
        <v>0</v>
      </c>
      <c r="H6" s="72">
        <f t="shared" si="0"/>
        <v>87546224044.670013</v>
      </c>
      <c r="I6" s="72">
        <f t="shared" si="0"/>
        <v>25974315573.82</v>
      </c>
      <c r="J6" s="72">
        <f t="shared" si="0"/>
        <v>61571908470.850006</v>
      </c>
      <c r="K6" s="72">
        <f t="shared" si="0"/>
        <v>6890783659.7199993</v>
      </c>
    </row>
    <row r="7" spans="1:13" ht="14.25" customHeight="1" x14ac:dyDescent="0.25">
      <c r="A7" s="73"/>
      <c r="B7" s="73"/>
      <c r="C7" s="74"/>
      <c r="D7" s="74"/>
      <c r="E7" s="74"/>
      <c r="F7" s="74"/>
      <c r="G7" s="74"/>
      <c r="H7" s="74"/>
      <c r="I7" s="30"/>
      <c r="J7" s="30"/>
      <c r="K7" s="30"/>
    </row>
    <row r="8" spans="1:13" s="28" customFormat="1" x14ac:dyDescent="0.25">
      <c r="A8" s="26" t="s">
        <v>242</v>
      </c>
      <c r="B8" s="26" t="s">
        <v>243</v>
      </c>
      <c r="C8" s="27">
        <v>31355225972</v>
      </c>
      <c r="D8" s="27">
        <v>1304028612</v>
      </c>
      <c r="E8" s="27">
        <v>751415072.77999997</v>
      </c>
      <c r="F8" s="27">
        <v>0</v>
      </c>
      <c r="G8" s="27">
        <v>0</v>
      </c>
      <c r="H8" s="27">
        <v>31907839511.220001</v>
      </c>
      <c r="I8" s="27">
        <v>9499345142.5</v>
      </c>
      <c r="J8" s="27">
        <v>22408494368.720001</v>
      </c>
      <c r="K8" s="27">
        <v>3459034520.2999997</v>
      </c>
    </row>
    <row r="9" spans="1:13" s="34" customFormat="1" x14ac:dyDescent="0.25">
      <c r="A9" s="32" t="s">
        <v>244</v>
      </c>
      <c r="B9" s="32" t="s">
        <v>245</v>
      </c>
      <c r="C9" s="33">
        <v>11345480285</v>
      </c>
      <c r="D9" s="33">
        <v>113648964</v>
      </c>
      <c r="E9" s="33">
        <v>311986912</v>
      </c>
      <c r="F9" s="33">
        <v>0</v>
      </c>
      <c r="G9" s="33">
        <v>0</v>
      </c>
      <c r="H9" s="33">
        <v>11147142337</v>
      </c>
      <c r="I9" s="33">
        <v>1375540778</v>
      </c>
      <c r="J9" s="33">
        <v>9771601559</v>
      </c>
      <c r="K9" s="33">
        <v>1367288767</v>
      </c>
    </row>
    <row r="10" spans="1:13" s="34" customFormat="1" x14ac:dyDescent="0.25">
      <c r="A10" s="32" t="s">
        <v>246</v>
      </c>
      <c r="B10" s="32" t="s">
        <v>247</v>
      </c>
      <c r="C10" s="33">
        <v>6725924060</v>
      </c>
      <c r="D10" s="33">
        <v>113648964</v>
      </c>
      <c r="E10" s="33">
        <v>66386912</v>
      </c>
      <c r="F10" s="33">
        <v>0</v>
      </c>
      <c r="G10" s="33">
        <v>0</v>
      </c>
      <c r="H10" s="33">
        <v>6773186112</v>
      </c>
      <c r="I10" s="33">
        <v>1156163199</v>
      </c>
      <c r="J10" s="33">
        <v>5617022913</v>
      </c>
      <c r="K10" s="33">
        <v>1147911188</v>
      </c>
    </row>
    <row r="11" spans="1:13" s="34" customFormat="1" x14ac:dyDescent="0.25">
      <c r="A11" s="32" t="s">
        <v>248</v>
      </c>
      <c r="B11" s="32" t="s">
        <v>249</v>
      </c>
      <c r="C11" s="33">
        <v>4461724561</v>
      </c>
      <c r="D11" s="33">
        <v>54624482</v>
      </c>
      <c r="E11" s="33">
        <v>0</v>
      </c>
      <c r="F11" s="33">
        <v>0</v>
      </c>
      <c r="G11" s="33">
        <v>0</v>
      </c>
      <c r="H11" s="33">
        <v>4516349043</v>
      </c>
      <c r="I11" s="33">
        <v>717172477</v>
      </c>
      <c r="J11" s="33">
        <v>3799176566</v>
      </c>
      <c r="K11" s="33">
        <v>713176805</v>
      </c>
    </row>
    <row r="12" spans="1:13" s="34" customFormat="1" x14ac:dyDescent="0.25">
      <c r="A12" s="32" t="s">
        <v>250</v>
      </c>
      <c r="B12" s="32" t="s">
        <v>251</v>
      </c>
      <c r="C12" s="33">
        <v>4461724561</v>
      </c>
      <c r="D12" s="33">
        <v>54624482</v>
      </c>
      <c r="E12" s="33">
        <v>0</v>
      </c>
      <c r="F12" s="33">
        <v>0</v>
      </c>
      <c r="G12" s="33">
        <v>0</v>
      </c>
      <c r="H12" s="33">
        <v>4516349043</v>
      </c>
      <c r="I12" s="33">
        <v>717172477</v>
      </c>
      <c r="J12" s="33">
        <v>3799176566</v>
      </c>
      <c r="K12" s="33">
        <v>713176805</v>
      </c>
    </row>
    <row r="13" spans="1:13" x14ac:dyDescent="0.25">
      <c r="A13" s="29" t="s">
        <v>252</v>
      </c>
      <c r="B13" s="29" t="s">
        <v>253</v>
      </c>
      <c r="C13" s="30">
        <v>3087696000</v>
      </c>
      <c r="D13" s="30">
        <v>0</v>
      </c>
      <c r="E13" s="30">
        <v>0</v>
      </c>
      <c r="F13" s="30">
        <v>0</v>
      </c>
      <c r="G13" s="30">
        <v>0</v>
      </c>
      <c r="H13" s="30">
        <v>3087696000</v>
      </c>
      <c r="I13" s="30">
        <v>585662799</v>
      </c>
      <c r="J13" s="30">
        <v>2502033201</v>
      </c>
      <c r="K13" s="30">
        <v>585662799</v>
      </c>
    </row>
    <row r="14" spans="1:13" x14ac:dyDescent="0.25">
      <c r="A14" s="29" t="s">
        <v>254</v>
      </c>
      <c r="B14" s="29" t="s">
        <v>255</v>
      </c>
      <c r="C14" s="30">
        <v>255502018</v>
      </c>
      <c r="D14" s="30">
        <v>0</v>
      </c>
      <c r="E14" s="30">
        <v>0</v>
      </c>
      <c r="F14" s="30">
        <v>0</v>
      </c>
      <c r="G14" s="30">
        <v>0</v>
      </c>
      <c r="H14" s="30">
        <v>255502018</v>
      </c>
      <c r="I14" s="30">
        <v>52084259</v>
      </c>
      <c r="J14" s="30">
        <v>203417759</v>
      </c>
      <c r="K14" s="30">
        <v>52084259</v>
      </c>
    </row>
    <row r="15" spans="1:13" x14ac:dyDescent="0.25">
      <c r="A15" s="29" t="s">
        <v>256</v>
      </c>
      <c r="B15" s="29" t="s">
        <v>257</v>
      </c>
      <c r="C15" s="30">
        <v>29220000</v>
      </c>
      <c r="D15" s="30">
        <v>0</v>
      </c>
      <c r="E15" s="30">
        <v>0</v>
      </c>
      <c r="F15" s="30">
        <v>0</v>
      </c>
      <c r="G15" s="30">
        <v>0</v>
      </c>
      <c r="H15" s="30">
        <v>29220000</v>
      </c>
      <c r="I15" s="30">
        <v>6379601</v>
      </c>
      <c r="J15" s="30">
        <v>22840399</v>
      </c>
      <c r="K15" s="30">
        <v>6379601</v>
      </c>
    </row>
    <row r="16" spans="1:13" x14ac:dyDescent="0.25">
      <c r="A16" s="29" t="s">
        <v>258</v>
      </c>
      <c r="B16" s="29" t="s">
        <v>259</v>
      </c>
      <c r="C16" s="30">
        <v>24667000</v>
      </c>
      <c r="D16" s="30">
        <v>0</v>
      </c>
      <c r="E16" s="30">
        <v>0</v>
      </c>
      <c r="F16" s="30">
        <v>0</v>
      </c>
      <c r="G16" s="30">
        <v>0</v>
      </c>
      <c r="H16" s="30">
        <v>24667000</v>
      </c>
      <c r="I16" s="30">
        <v>13799999</v>
      </c>
      <c r="J16" s="30">
        <v>10867001</v>
      </c>
      <c r="K16" s="30">
        <v>13799999</v>
      </c>
    </row>
    <row r="17" spans="1:12" x14ac:dyDescent="0.25">
      <c r="A17" s="29" t="s">
        <v>260</v>
      </c>
      <c r="B17" s="29" t="s">
        <v>261</v>
      </c>
      <c r="C17" s="30">
        <v>287946800</v>
      </c>
      <c r="D17" s="30">
        <v>0</v>
      </c>
      <c r="E17" s="30">
        <v>0</v>
      </c>
      <c r="F17" s="30">
        <v>0</v>
      </c>
      <c r="G17" s="30">
        <v>0</v>
      </c>
      <c r="H17" s="30">
        <v>287946800</v>
      </c>
      <c r="I17" s="30">
        <v>3156866</v>
      </c>
      <c r="J17" s="30">
        <v>284789934</v>
      </c>
      <c r="K17" s="30">
        <v>3156866</v>
      </c>
    </row>
    <row r="18" spans="1:12" x14ac:dyDescent="0.25">
      <c r="A18" s="29" t="s">
        <v>262</v>
      </c>
      <c r="B18" s="29" t="s">
        <v>263</v>
      </c>
      <c r="C18" s="30">
        <v>45418600</v>
      </c>
      <c r="D18" s="30">
        <v>0</v>
      </c>
      <c r="E18" s="30">
        <v>0</v>
      </c>
      <c r="F18" s="30">
        <v>0</v>
      </c>
      <c r="G18" s="30">
        <v>0</v>
      </c>
      <c r="H18" s="30">
        <v>45418600</v>
      </c>
      <c r="I18" s="30">
        <v>23973050</v>
      </c>
      <c r="J18" s="30">
        <v>21445550</v>
      </c>
      <c r="K18" s="30">
        <v>23973050</v>
      </c>
    </row>
    <row r="19" spans="1:12" s="34" customFormat="1" x14ac:dyDescent="0.25">
      <c r="A19" s="32" t="s">
        <v>264</v>
      </c>
      <c r="B19" s="32" t="s">
        <v>265</v>
      </c>
      <c r="C19" s="33">
        <v>731274143</v>
      </c>
      <c r="D19" s="33">
        <v>54624482</v>
      </c>
      <c r="E19" s="33">
        <v>0</v>
      </c>
      <c r="F19" s="33">
        <v>0</v>
      </c>
      <c r="G19" s="33">
        <v>0</v>
      </c>
      <c r="H19" s="33">
        <v>785898625</v>
      </c>
      <c r="I19" s="33">
        <v>32115903</v>
      </c>
      <c r="J19" s="33">
        <v>753782722</v>
      </c>
      <c r="K19" s="33">
        <v>28120231</v>
      </c>
    </row>
    <row r="20" spans="1:12" x14ac:dyDescent="0.25">
      <c r="A20" s="29" t="s">
        <v>266</v>
      </c>
      <c r="B20" s="29" t="s">
        <v>267</v>
      </c>
      <c r="C20" s="30">
        <v>300963000</v>
      </c>
      <c r="D20" s="30">
        <v>0</v>
      </c>
      <c r="E20" s="30">
        <v>0</v>
      </c>
      <c r="F20" s="30">
        <v>0</v>
      </c>
      <c r="G20" s="30">
        <v>0</v>
      </c>
      <c r="H20" s="30">
        <v>300963000</v>
      </c>
      <c r="I20" s="30">
        <v>1570873</v>
      </c>
      <c r="J20" s="30">
        <v>299392127</v>
      </c>
      <c r="K20" s="30">
        <v>1570873</v>
      </c>
    </row>
    <row r="21" spans="1:12" x14ac:dyDescent="0.25">
      <c r="A21" s="29" t="s">
        <v>268</v>
      </c>
      <c r="B21" s="29" t="s">
        <v>269</v>
      </c>
      <c r="C21" s="30">
        <v>238994900</v>
      </c>
      <c r="D21" s="30">
        <v>0</v>
      </c>
      <c r="E21" s="30">
        <v>0</v>
      </c>
      <c r="F21" s="30">
        <v>0</v>
      </c>
      <c r="G21" s="30">
        <v>0</v>
      </c>
      <c r="H21" s="30">
        <v>238994900</v>
      </c>
      <c r="I21" s="30">
        <v>2162051</v>
      </c>
      <c r="J21" s="30">
        <v>236832849</v>
      </c>
      <c r="K21" s="30">
        <v>2150952</v>
      </c>
    </row>
    <row r="22" spans="1:12" x14ac:dyDescent="0.25">
      <c r="A22" s="29" t="s">
        <v>270</v>
      </c>
      <c r="B22" s="29" t="s">
        <v>271</v>
      </c>
      <c r="C22" s="30">
        <v>191316243</v>
      </c>
      <c r="D22" s="75">
        <v>54624482</v>
      </c>
      <c r="E22" s="30">
        <v>0</v>
      </c>
      <c r="F22" s="30">
        <v>0</v>
      </c>
      <c r="G22" s="30">
        <v>0</v>
      </c>
      <c r="H22" s="30">
        <v>245940725</v>
      </c>
      <c r="I22" s="30">
        <v>28382979</v>
      </c>
      <c r="J22" s="30">
        <v>217557746</v>
      </c>
      <c r="K22" s="30">
        <v>24398406</v>
      </c>
    </row>
    <row r="23" spans="1:12" s="34" customFormat="1" x14ac:dyDescent="0.25">
      <c r="A23" s="32" t="s">
        <v>272</v>
      </c>
      <c r="B23" s="32" t="s">
        <v>273</v>
      </c>
      <c r="C23" s="33">
        <v>1342903256</v>
      </c>
      <c r="D23" s="33">
        <v>0</v>
      </c>
      <c r="E23" s="33">
        <v>66386912</v>
      </c>
      <c r="F23" s="33">
        <v>0</v>
      </c>
      <c r="G23" s="33">
        <v>0</v>
      </c>
      <c r="H23" s="33">
        <v>1276516344</v>
      </c>
      <c r="I23" s="33">
        <v>406413426</v>
      </c>
      <c r="J23" s="33">
        <v>870102918</v>
      </c>
      <c r="K23" s="33">
        <v>406413426</v>
      </c>
    </row>
    <row r="24" spans="1:12" x14ac:dyDescent="0.25">
      <c r="A24" s="29" t="s">
        <v>274</v>
      </c>
      <c r="B24" s="29" t="s">
        <v>275</v>
      </c>
      <c r="C24" s="30">
        <v>380601556</v>
      </c>
      <c r="D24" s="30">
        <v>0</v>
      </c>
      <c r="E24" s="30">
        <v>0</v>
      </c>
      <c r="F24" s="30">
        <v>0</v>
      </c>
      <c r="G24" s="30">
        <v>0</v>
      </c>
      <c r="H24" s="30">
        <v>380601556</v>
      </c>
      <c r="I24" s="30">
        <v>54180400</v>
      </c>
      <c r="J24" s="30">
        <v>326421156</v>
      </c>
      <c r="K24" s="30">
        <v>54180400</v>
      </c>
    </row>
    <row r="25" spans="1:12" x14ac:dyDescent="0.25">
      <c r="A25" s="29" t="s">
        <v>276</v>
      </c>
      <c r="B25" s="29" t="s">
        <v>277</v>
      </c>
      <c r="C25" s="30">
        <v>34037000</v>
      </c>
      <c r="D25" s="30">
        <v>0</v>
      </c>
      <c r="E25" s="30">
        <v>0</v>
      </c>
      <c r="F25" s="30">
        <v>0</v>
      </c>
      <c r="G25" s="30">
        <v>0</v>
      </c>
      <c r="H25" s="30">
        <v>34037000</v>
      </c>
      <c r="I25" s="30">
        <v>2608400</v>
      </c>
      <c r="J25" s="30">
        <v>31428600</v>
      </c>
      <c r="K25" s="30">
        <v>2608400</v>
      </c>
    </row>
    <row r="26" spans="1:12" x14ac:dyDescent="0.25">
      <c r="A26" s="29" t="s">
        <v>278</v>
      </c>
      <c r="B26" s="29" t="s">
        <v>279</v>
      </c>
      <c r="C26" s="30">
        <v>285895186</v>
      </c>
      <c r="D26" s="30">
        <v>0</v>
      </c>
      <c r="E26" s="30">
        <v>0</v>
      </c>
      <c r="F26" s="30">
        <v>0</v>
      </c>
      <c r="G26" s="30">
        <v>0</v>
      </c>
      <c r="H26" s="30">
        <v>285895186</v>
      </c>
      <c r="I26" s="30">
        <v>1749427</v>
      </c>
      <c r="J26" s="30">
        <v>284145759</v>
      </c>
      <c r="K26" s="30">
        <v>1749427</v>
      </c>
      <c r="L26" s="56"/>
    </row>
    <row r="27" spans="1:12" x14ac:dyDescent="0.25">
      <c r="A27" s="29" t="s">
        <v>280</v>
      </c>
      <c r="B27" s="29" t="s">
        <v>281</v>
      </c>
      <c r="C27" s="30">
        <v>303448514</v>
      </c>
      <c r="D27" s="30">
        <v>0</v>
      </c>
      <c r="E27" s="30">
        <v>30442512</v>
      </c>
      <c r="F27" s="30">
        <v>0</v>
      </c>
      <c r="G27" s="30">
        <v>0</v>
      </c>
      <c r="H27" s="30">
        <v>273006002</v>
      </c>
      <c r="I27" s="30">
        <v>265189599</v>
      </c>
      <c r="J27" s="30">
        <v>7816403</v>
      </c>
      <c r="K27" s="30">
        <v>265189599</v>
      </c>
    </row>
    <row r="28" spans="1:12" x14ac:dyDescent="0.25">
      <c r="A28" s="29" t="s">
        <v>282</v>
      </c>
      <c r="B28" s="29" t="s">
        <v>283</v>
      </c>
      <c r="C28" s="30">
        <v>161282000</v>
      </c>
      <c r="D28" s="30">
        <v>0</v>
      </c>
      <c r="E28" s="30">
        <v>0</v>
      </c>
      <c r="F28" s="30">
        <v>0</v>
      </c>
      <c r="G28" s="30">
        <v>0</v>
      </c>
      <c r="H28" s="30">
        <v>161282000</v>
      </c>
      <c r="I28" s="30">
        <v>18794100</v>
      </c>
      <c r="J28" s="30">
        <v>142487900</v>
      </c>
      <c r="K28" s="30">
        <v>18794100</v>
      </c>
    </row>
    <row r="29" spans="1:12" x14ac:dyDescent="0.25">
      <c r="A29" s="29" t="s">
        <v>284</v>
      </c>
      <c r="B29" s="29" t="s">
        <v>285</v>
      </c>
      <c r="C29" s="30">
        <v>75916000</v>
      </c>
      <c r="D29" s="30">
        <v>0</v>
      </c>
      <c r="E29" s="30">
        <v>0</v>
      </c>
      <c r="F29" s="30">
        <v>0</v>
      </c>
      <c r="G29" s="30">
        <v>0</v>
      </c>
      <c r="H29" s="30">
        <v>75916000</v>
      </c>
      <c r="I29" s="30">
        <v>8434500</v>
      </c>
      <c r="J29" s="30">
        <v>67481500</v>
      </c>
      <c r="K29" s="30">
        <v>8434500</v>
      </c>
    </row>
    <row r="30" spans="1:12" x14ac:dyDescent="0.25">
      <c r="A30" s="29" t="s">
        <v>286</v>
      </c>
      <c r="B30" s="29" t="s">
        <v>287</v>
      </c>
      <c r="C30" s="30">
        <v>7034000</v>
      </c>
      <c r="D30" s="30">
        <v>0</v>
      </c>
      <c r="E30" s="30">
        <v>0</v>
      </c>
      <c r="F30" s="30">
        <v>0</v>
      </c>
      <c r="G30" s="30">
        <v>0</v>
      </c>
      <c r="H30" s="30">
        <v>7034000</v>
      </c>
      <c r="I30" s="30">
        <v>840800</v>
      </c>
      <c r="J30" s="30">
        <v>6193200</v>
      </c>
      <c r="K30" s="30">
        <v>840800</v>
      </c>
    </row>
    <row r="31" spans="1:12" x14ac:dyDescent="0.25">
      <c r="A31" s="29" t="s">
        <v>288</v>
      </c>
      <c r="B31" s="29" t="s">
        <v>289</v>
      </c>
      <c r="C31" s="30">
        <v>4689000</v>
      </c>
      <c r="D31" s="30">
        <v>0</v>
      </c>
      <c r="E31" s="30">
        <v>0</v>
      </c>
      <c r="F31" s="30">
        <v>0</v>
      </c>
      <c r="G31" s="30">
        <v>0</v>
      </c>
      <c r="H31" s="30">
        <v>4689000</v>
      </c>
      <c r="I31" s="30">
        <v>560600</v>
      </c>
      <c r="J31" s="30">
        <v>4128400</v>
      </c>
      <c r="K31" s="30">
        <v>560600</v>
      </c>
    </row>
    <row r="32" spans="1:12" s="34" customFormat="1" x14ac:dyDescent="0.25">
      <c r="A32" s="29" t="s">
        <v>290</v>
      </c>
      <c r="B32" s="29" t="s">
        <v>291</v>
      </c>
      <c r="C32" s="30">
        <v>41000000</v>
      </c>
      <c r="D32" s="30">
        <v>0</v>
      </c>
      <c r="E32" s="30">
        <v>13256500</v>
      </c>
      <c r="F32" s="30">
        <v>0</v>
      </c>
      <c r="G32" s="30">
        <v>0</v>
      </c>
      <c r="H32" s="30">
        <v>27743500</v>
      </c>
      <c r="I32" s="30">
        <v>27743500</v>
      </c>
      <c r="J32" s="30">
        <v>0</v>
      </c>
      <c r="K32" s="30">
        <v>27743500</v>
      </c>
    </row>
    <row r="33" spans="1:11" s="34" customFormat="1" x14ac:dyDescent="0.25">
      <c r="A33" s="29" t="s">
        <v>292</v>
      </c>
      <c r="B33" s="29" t="s">
        <v>293</v>
      </c>
      <c r="C33" s="30">
        <v>21000000</v>
      </c>
      <c r="D33" s="30">
        <v>0</v>
      </c>
      <c r="E33" s="30">
        <v>19705800</v>
      </c>
      <c r="F33" s="30">
        <v>0</v>
      </c>
      <c r="G33" s="30">
        <v>0</v>
      </c>
      <c r="H33" s="30">
        <v>1294200</v>
      </c>
      <c r="I33" s="30">
        <v>1294200</v>
      </c>
      <c r="J33" s="30">
        <v>0</v>
      </c>
      <c r="K33" s="30">
        <v>1294200</v>
      </c>
    </row>
    <row r="34" spans="1:11" x14ac:dyDescent="0.25">
      <c r="A34" s="29" t="s">
        <v>294</v>
      </c>
      <c r="B34" s="29" t="s">
        <v>295</v>
      </c>
      <c r="C34" s="30">
        <v>21000000</v>
      </c>
      <c r="D34" s="30">
        <v>0</v>
      </c>
      <c r="E34" s="30">
        <v>1455700</v>
      </c>
      <c r="F34" s="30">
        <v>0</v>
      </c>
      <c r="G34" s="30">
        <v>0</v>
      </c>
      <c r="H34" s="30">
        <v>19544300</v>
      </c>
      <c r="I34" s="30">
        <v>19544300</v>
      </c>
      <c r="J34" s="30">
        <v>0</v>
      </c>
      <c r="K34" s="30">
        <v>19544300</v>
      </c>
    </row>
    <row r="35" spans="1:11" x14ac:dyDescent="0.25">
      <c r="A35" s="29" t="s">
        <v>296</v>
      </c>
      <c r="B35" s="29" t="s">
        <v>297</v>
      </c>
      <c r="C35" s="30">
        <v>5000000</v>
      </c>
      <c r="D35" s="30">
        <v>0</v>
      </c>
      <c r="E35" s="30">
        <v>1042600</v>
      </c>
      <c r="F35" s="30">
        <v>0</v>
      </c>
      <c r="G35" s="30">
        <v>0</v>
      </c>
      <c r="H35" s="30">
        <v>3957400</v>
      </c>
      <c r="I35" s="30">
        <v>3957400</v>
      </c>
      <c r="J35" s="30">
        <v>0</v>
      </c>
      <c r="K35" s="30">
        <v>3957400</v>
      </c>
    </row>
    <row r="36" spans="1:11" x14ac:dyDescent="0.25">
      <c r="A36" s="29" t="s">
        <v>298</v>
      </c>
      <c r="B36" s="29" t="s">
        <v>299</v>
      </c>
      <c r="C36" s="30">
        <v>1000000</v>
      </c>
      <c r="D36" s="30">
        <v>0</v>
      </c>
      <c r="E36" s="30">
        <v>90300</v>
      </c>
      <c r="F36" s="30">
        <v>0</v>
      </c>
      <c r="G36" s="30">
        <v>0</v>
      </c>
      <c r="H36" s="30">
        <v>909700</v>
      </c>
      <c r="I36" s="30">
        <v>909700</v>
      </c>
      <c r="J36" s="30">
        <v>0</v>
      </c>
      <c r="K36" s="30">
        <v>909700</v>
      </c>
    </row>
    <row r="37" spans="1:11" x14ac:dyDescent="0.25">
      <c r="A37" s="29" t="s">
        <v>300</v>
      </c>
      <c r="B37" s="29" t="s">
        <v>301</v>
      </c>
      <c r="C37" s="30">
        <v>1000000</v>
      </c>
      <c r="D37" s="30">
        <v>0</v>
      </c>
      <c r="E37" s="30">
        <v>393500</v>
      </c>
      <c r="F37" s="30">
        <v>0</v>
      </c>
      <c r="G37" s="30">
        <v>0</v>
      </c>
      <c r="H37" s="30">
        <v>606500</v>
      </c>
      <c r="I37" s="30">
        <v>606500</v>
      </c>
      <c r="J37" s="30">
        <v>0</v>
      </c>
      <c r="K37" s="30">
        <v>606500</v>
      </c>
    </row>
    <row r="38" spans="1:11" s="34" customFormat="1" x14ac:dyDescent="0.25">
      <c r="A38" s="32" t="s">
        <v>302</v>
      </c>
      <c r="B38" s="32" t="s">
        <v>303</v>
      </c>
      <c r="C38" s="33">
        <v>921296243</v>
      </c>
      <c r="D38" s="33">
        <v>59024482</v>
      </c>
      <c r="E38" s="33">
        <v>0</v>
      </c>
      <c r="F38" s="33">
        <v>0</v>
      </c>
      <c r="G38" s="33">
        <v>0</v>
      </c>
      <c r="H38" s="33">
        <v>980320725</v>
      </c>
      <c r="I38" s="33">
        <v>32577296</v>
      </c>
      <c r="J38" s="33">
        <v>947743429</v>
      </c>
      <c r="K38" s="33">
        <v>28320957</v>
      </c>
    </row>
    <row r="39" spans="1:11" s="34" customFormat="1" x14ac:dyDescent="0.25">
      <c r="A39" s="32" t="s">
        <v>304</v>
      </c>
      <c r="B39" s="32" t="s">
        <v>265</v>
      </c>
      <c r="C39" s="33">
        <v>601849843</v>
      </c>
      <c r="D39" s="33">
        <v>54624482</v>
      </c>
      <c r="E39" s="33">
        <v>0</v>
      </c>
      <c r="F39" s="33">
        <v>0</v>
      </c>
      <c r="G39" s="33">
        <v>0</v>
      </c>
      <c r="H39" s="33">
        <v>656474325</v>
      </c>
      <c r="I39" s="33">
        <v>32577296</v>
      </c>
      <c r="J39" s="33">
        <v>623897029</v>
      </c>
      <c r="K39" s="33">
        <v>28320957</v>
      </c>
    </row>
    <row r="40" spans="1:11" x14ac:dyDescent="0.25">
      <c r="A40" s="29" t="s">
        <v>305</v>
      </c>
      <c r="B40" s="29" t="s">
        <v>306</v>
      </c>
      <c r="C40" s="30">
        <v>238994900</v>
      </c>
      <c r="D40" s="30">
        <v>0</v>
      </c>
      <c r="E40" s="30">
        <v>0</v>
      </c>
      <c r="F40" s="30">
        <v>0</v>
      </c>
      <c r="G40" s="30">
        <v>0</v>
      </c>
      <c r="H40" s="30">
        <v>238994900</v>
      </c>
      <c r="I40" s="30">
        <v>889029</v>
      </c>
      <c r="J40" s="30">
        <v>238105871</v>
      </c>
      <c r="K40" s="30">
        <v>877930</v>
      </c>
    </row>
    <row r="41" spans="1:11" x14ac:dyDescent="0.25">
      <c r="A41" s="29" t="s">
        <v>307</v>
      </c>
      <c r="B41" s="29" t="s">
        <v>308</v>
      </c>
      <c r="C41" s="30">
        <v>191316243</v>
      </c>
      <c r="D41" s="75">
        <v>54624482</v>
      </c>
      <c r="E41" s="30">
        <v>0</v>
      </c>
      <c r="F41" s="30">
        <v>0</v>
      </c>
      <c r="G41" s="30">
        <v>0</v>
      </c>
      <c r="H41" s="30">
        <v>245940725</v>
      </c>
      <c r="I41" s="30">
        <v>10815293</v>
      </c>
      <c r="J41" s="30">
        <v>235125432</v>
      </c>
      <c r="K41" s="30">
        <v>6830720</v>
      </c>
    </row>
    <row r="42" spans="1:11" s="34" customFormat="1" x14ac:dyDescent="0.25">
      <c r="A42" s="29" t="s">
        <v>309</v>
      </c>
      <c r="B42" s="29" t="s">
        <v>310</v>
      </c>
      <c r="C42" s="30">
        <v>154384800</v>
      </c>
      <c r="D42" s="30">
        <v>0</v>
      </c>
      <c r="E42" s="30">
        <v>0</v>
      </c>
      <c r="F42" s="30">
        <v>0</v>
      </c>
      <c r="G42" s="30">
        <v>0</v>
      </c>
      <c r="H42" s="30">
        <v>154384800</v>
      </c>
      <c r="I42" s="30">
        <v>18840708</v>
      </c>
      <c r="J42" s="30">
        <v>135544092</v>
      </c>
      <c r="K42" s="30">
        <v>18840708</v>
      </c>
    </row>
    <row r="43" spans="1:11" x14ac:dyDescent="0.25">
      <c r="A43" s="29" t="s">
        <v>311</v>
      </c>
      <c r="B43" s="29" t="s">
        <v>312</v>
      </c>
      <c r="C43" s="30">
        <v>17153900</v>
      </c>
      <c r="D43" s="30">
        <v>0</v>
      </c>
      <c r="E43" s="30">
        <v>0</v>
      </c>
      <c r="F43" s="30">
        <v>0</v>
      </c>
      <c r="G43" s="30">
        <v>0</v>
      </c>
      <c r="H43" s="30">
        <v>17153900</v>
      </c>
      <c r="I43" s="30">
        <v>2032266</v>
      </c>
      <c r="J43" s="30">
        <v>15121634</v>
      </c>
      <c r="K43" s="30">
        <v>1771599</v>
      </c>
    </row>
    <row r="44" spans="1:11" s="34" customFormat="1" x14ac:dyDescent="0.25">
      <c r="A44" s="32" t="s">
        <v>313</v>
      </c>
      <c r="B44" s="32" t="s">
        <v>314</v>
      </c>
      <c r="C44" s="33">
        <v>104981800</v>
      </c>
      <c r="D44" s="33">
        <v>4400000</v>
      </c>
      <c r="E44" s="33">
        <v>0</v>
      </c>
      <c r="F44" s="33">
        <v>0</v>
      </c>
      <c r="G44" s="33">
        <v>0</v>
      </c>
      <c r="H44" s="33">
        <v>109381800</v>
      </c>
      <c r="I44" s="33">
        <v>0</v>
      </c>
      <c r="J44" s="33">
        <v>109381800</v>
      </c>
      <c r="K44" s="33">
        <v>0</v>
      </c>
    </row>
    <row r="45" spans="1:11" x14ac:dyDescent="0.25">
      <c r="A45" s="29" t="s">
        <v>315</v>
      </c>
      <c r="B45" s="29" t="s">
        <v>316</v>
      </c>
      <c r="C45" s="30">
        <v>32757800</v>
      </c>
      <c r="D45" s="30">
        <v>0</v>
      </c>
      <c r="E45" s="30">
        <v>0</v>
      </c>
      <c r="F45" s="30">
        <v>0</v>
      </c>
      <c r="G45" s="30">
        <v>0</v>
      </c>
      <c r="H45" s="30">
        <v>32757800</v>
      </c>
      <c r="I45" s="30">
        <v>0</v>
      </c>
      <c r="J45" s="30">
        <v>32757800</v>
      </c>
      <c r="K45" s="30">
        <v>0</v>
      </c>
    </row>
    <row r="46" spans="1:11" x14ac:dyDescent="0.25">
      <c r="A46" s="29" t="s">
        <v>317</v>
      </c>
      <c r="B46" s="29" t="s">
        <v>318</v>
      </c>
      <c r="C46" s="30">
        <v>40224000</v>
      </c>
      <c r="D46" s="30">
        <v>0</v>
      </c>
      <c r="E46" s="30">
        <v>0</v>
      </c>
      <c r="F46" s="30">
        <v>0</v>
      </c>
      <c r="G46" s="30">
        <v>0</v>
      </c>
      <c r="H46" s="30">
        <v>40224000</v>
      </c>
      <c r="I46" s="30">
        <v>0</v>
      </c>
      <c r="J46" s="30">
        <v>40224000</v>
      </c>
      <c r="K46" s="30">
        <v>0</v>
      </c>
    </row>
    <row r="47" spans="1:11" s="34" customFormat="1" x14ac:dyDescent="0.25">
      <c r="A47" s="29" t="s">
        <v>319</v>
      </c>
      <c r="B47" s="29" t="s">
        <v>320</v>
      </c>
      <c r="C47" s="30">
        <v>32000000</v>
      </c>
      <c r="D47" s="75">
        <v>4400000</v>
      </c>
      <c r="E47" s="30">
        <v>0</v>
      </c>
      <c r="F47" s="30">
        <v>0</v>
      </c>
      <c r="G47" s="30">
        <v>0</v>
      </c>
      <c r="H47" s="30">
        <v>36400000</v>
      </c>
      <c r="I47" s="30">
        <v>0</v>
      </c>
      <c r="J47" s="30">
        <v>36400000</v>
      </c>
      <c r="K47" s="30">
        <v>0</v>
      </c>
    </row>
    <row r="48" spans="1:11" s="34" customFormat="1" x14ac:dyDescent="0.25">
      <c r="A48" s="32" t="s">
        <v>321</v>
      </c>
      <c r="B48" s="32" t="s">
        <v>322</v>
      </c>
      <c r="C48" s="33">
        <v>24024000</v>
      </c>
      <c r="D48" s="33">
        <v>0</v>
      </c>
      <c r="E48" s="33">
        <v>0</v>
      </c>
      <c r="F48" s="33">
        <v>0</v>
      </c>
      <c r="G48" s="33">
        <v>0</v>
      </c>
      <c r="H48" s="33">
        <v>24024000</v>
      </c>
      <c r="I48" s="33">
        <v>0</v>
      </c>
      <c r="J48" s="33">
        <v>24024000</v>
      </c>
      <c r="K48" s="33">
        <v>0</v>
      </c>
    </row>
    <row r="49" spans="1:11" s="34" customFormat="1" x14ac:dyDescent="0.25">
      <c r="A49" s="29" t="s">
        <v>323</v>
      </c>
      <c r="B49" s="29" t="s">
        <v>324</v>
      </c>
      <c r="C49" s="30">
        <v>24024000</v>
      </c>
      <c r="D49" s="30">
        <v>0</v>
      </c>
      <c r="E49" s="30">
        <v>0</v>
      </c>
      <c r="F49" s="30">
        <v>0</v>
      </c>
      <c r="G49" s="30">
        <v>0</v>
      </c>
      <c r="H49" s="30">
        <v>24024000</v>
      </c>
      <c r="I49" s="30">
        <v>0</v>
      </c>
      <c r="J49" s="30">
        <v>24024000</v>
      </c>
      <c r="K49" s="30">
        <v>0</v>
      </c>
    </row>
    <row r="50" spans="1:11" x14ac:dyDescent="0.25">
      <c r="A50" s="29" t="s">
        <v>325</v>
      </c>
      <c r="B50" s="29" t="s">
        <v>326</v>
      </c>
      <c r="C50" s="30">
        <v>34944000</v>
      </c>
      <c r="D50" s="30">
        <v>0</v>
      </c>
      <c r="E50" s="30">
        <v>0</v>
      </c>
      <c r="F50" s="30">
        <v>0</v>
      </c>
      <c r="G50" s="30">
        <v>0</v>
      </c>
      <c r="H50" s="30">
        <v>34944000</v>
      </c>
      <c r="I50" s="30">
        <v>0</v>
      </c>
      <c r="J50" s="30">
        <v>34944000</v>
      </c>
      <c r="K50" s="30">
        <v>0</v>
      </c>
    </row>
    <row r="51" spans="1:11" x14ac:dyDescent="0.25">
      <c r="A51" s="29" t="s">
        <v>327</v>
      </c>
      <c r="B51" s="29" t="s">
        <v>328</v>
      </c>
      <c r="C51" s="30">
        <v>27996600</v>
      </c>
      <c r="D51" s="30">
        <v>0</v>
      </c>
      <c r="E51" s="30">
        <v>0</v>
      </c>
      <c r="F51" s="30">
        <v>0</v>
      </c>
      <c r="G51" s="30">
        <v>0</v>
      </c>
      <c r="H51" s="30">
        <v>27996600</v>
      </c>
      <c r="I51" s="30">
        <v>0</v>
      </c>
      <c r="J51" s="30">
        <v>27996600</v>
      </c>
      <c r="K51" s="30">
        <v>0</v>
      </c>
    </row>
    <row r="52" spans="1:11" x14ac:dyDescent="0.25">
      <c r="A52" s="29" t="s">
        <v>329</v>
      </c>
      <c r="B52" s="29" t="s">
        <v>330</v>
      </c>
      <c r="C52" s="30">
        <v>127500000</v>
      </c>
      <c r="D52" s="30">
        <v>0</v>
      </c>
      <c r="E52" s="30">
        <v>0</v>
      </c>
      <c r="F52" s="30">
        <v>0</v>
      </c>
      <c r="G52" s="30">
        <v>0</v>
      </c>
      <c r="H52" s="30">
        <v>127500000</v>
      </c>
      <c r="I52" s="30">
        <v>0</v>
      </c>
      <c r="J52" s="30">
        <v>127500000</v>
      </c>
      <c r="K52" s="30">
        <v>0</v>
      </c>
    </row>
    <row r="53" spans="1:11" s="34" customFormat="1" x14ac:dyDescent="0.25">
      <c r="A53" s="32" t="s">
        <v>331</v>
      </c>
      <c r="B53" s="32" t="s">
        <v>332</v>
      </c>
      <c r="C53" s="33">
        <v>4619556225</v>
      </c>
      <c r="D53" s="33">
        <v>0</v>
      </c>
      <c r="E53" s="33">
        <v>245600000</v>
      </c>
      <c r="F53" s="33">
        <v>0</v>
      </c>
      <c r="G53" s="33">
        <v>0</v>
      </c>
      <c r="H53" s="33">
        <v>4373956225</v>
      </c>
      <c r="I53" s="33">
        <v>219377579</v>
      </c>
      <c r="J53" s="33">
        <v>4154578646</v>
      </c>
      <c r="K53" s="33">
        <v>219377579</v>
      </c>
    </row>
    <row r="54" spans="1:11" s="34" customFormat="1" x14ac:dyDescent="0.25">
      <c r="A54" s="32" t="s">
        <v>333</v>
      </c>
      <c r="B54" s="32" t="s">
        <v>249</v>
      </c>
      <c r="C54" s="33">
        <v>3424902422</v>
      </c>
      <c r="D54" s="33">
        <v>0</v>
      </c>
      <c r="E54" s="33">
        <v>35200000</v>
      </c>
      <c r="F54" s="33">
        <v>0</v>
      </c>
      <c r="G54" s="33">
        <v>0</v>
      </c>
      <c r="H54" s="33">
        <v>3389702422</v>
      </c>
      <c r="I54" s="33">
        <v>202197979</v>
      </c>
      <c r="J54" s="33">
        <v>3187504443</v>
      </c>
      <c r="K54" s="33">
        <v>202197979</v>
      </c>
    </row>
    <row r="55" spans="1:11" s="34" customFormat="1" x14ac:dyDescent="0.25">
      <c r="A55" s="32" t="s">
        <v>334</v>
      </c>
      <c r="B55" s="32" t="s">
        <v>251</v>
      </c>
      <c r="C55" s="33">
        <v>3424902422</v>
      </c>
      <c r="D55" s="33">
        <v>0</v>
      </c>
      <c r="E55" s="33">
        <v>35200000</v>
      </c>
      <c r="F55" s="33">
        <v>0</v>
      </c>
      <c r="G55" s="33">
        <v>0</v>
      </c>
      <c r="H55" s="33">
        <v>3389702422</v>
      </c>
      <c r="I55" s="33">
        <v>202197979</v>
      </c>
      <c r="J55" s="33">
        <v>3187504443</v>
      </c>
      <c r="K55" s="33">
        <v>202197979</v>
      </c>
    </row>
    <row r="56" spans="1:11" x14ac:dyDescent="0.25">
      <c r="A56" s="29" t="s">
        <v>335</v>
      </c>
      <c r="B56" s="29" t="s">
        <v>253</v>
      </c>
      <c r="C56" s="30">
        <v>2070642420</v>
      </c>
      <c r="D56" s="30">
        <v>0</v>
      </c>
      <c r="E56" s="30">
        <v>0</v>
      </c>
      <c r="F56" s="30">
        <v>0</v>
      </c>
      <c r="G56" s="30">
        <v>0</v>
      </c>
      <c r="H56" s="30">
        <v>2070642420</v>
      </c>
      <c r="I56" s="30">
        <v>162388563</v>
      </c>
      <c r="J56" s="30">
        <v>1908253857</v>
      </c>
      <c r="K56" s="30">
        <v>162388563</v>
      </c>
    </row>
    <row r="57" spans="1:11" x14ac:dyDescent="0.25">
      <c r="A57" s="29" t="s">
        <v>336</v>
      </c>
      <c r="B57" s="29" t="s">
        <v>255</v>
      </c>
      <c r="C57" s="30">
        <v>336000000</v>
      </c>
      <c r="D57" s="30">
        <v>0</v>
      </c>
      <c r="E57" s="30">
        <v>0</v>
      </c>
      <c r="F57" s="30">
        <v>0</v>
      </c>
      <c r="G57" s="30">
        <v>0</v>
      </c>
      <c r="H57" s="30">
        <v>336000000</v>
      </c>
      <c r="I57" s="30">
        <v>19114159</v>
      </c>
      <c r="J57" s="30">
        <v>316885841</v>
      </c>
      <c r="K57" s="30">
        <v>19114159</v>
      </c>
    </row>
    <row r="58" spans="1:11" x14ac:dyDescent="0.25">
      <c r="A58" s="29" t="s">
        <v>337</v>
      </c>
      <c r="B58" s="29" t="s">
        <v>257</v>
      </c>
      <c r="C58" s="30">
        <v>39624552</v>
      </c>
      <c r="D58" s="30">
        <v>0</v>
      </c>
      <c r="E58" s="30">
        <v>0</v>
      </c>
      <c r="F58" s="30">
        <v>0</v>
      </c>
      <c r="G58" s="30">
        <v>0</v>
      </c>
      <c r="H58" s="30">
        <v>39624552</v>
      </c>
      <c r="I58" s="30">
        <v>6555264</v>
      </c>
      <c r="J58" s="30">
        <v>33069288</v>
      </c>
      <c r="K58" s="30">
        <v>6555264</v>
      </c>
    </row>
    <row r="59" spans="1:11" s="34" customFormat="1" x14ac:dyDescent="0.25">
      <c r="A59" s="29" t="s">
        <v>338</v>
      </c>
      <c r="B59" s="29" t="s">
        <v>259</v>
      </c>
      <c r="C59" s="30">
        <v>151826400</v>
      </c>
      <c r="D59" s="30">
        <v>0</v>
      </c>
      <c r="E59" s="30">
        <v>0</v>
      </c>
      <c r="F59" s="30">
        <v>0</v>
      </c>
      <c r="G59" s="30">
        <v>0</v>
      </c>
      <c r="H59" s="30">
        <v>151826400</v>
      </c>
      <c r="I59" s="30">
        <v>14139993</v>
      </c>
      <c r="J59" s="30">
        <v>137686407</v>
      </c>
      <c r="K59" s="30">
        <v>14139993</v>
      </c>
    </row>
    <row r="60" spans="1:11" x14ac:dyDescent="0.25">
      <c r="A60" s="29" t="s">
        <v>339</v>
      </c>
      <c r="B60" s="29" t="s">
        <v>261</v>
      </c>
      <c r="C60" s="30">
        <v>423531461</v>
      </c>
      <c r="D60" s="30">
        <v>0</v>
      </c>
      <c r="E60" s="30">
        <v>0</v>
      </c>
      <c r="F60" s="30">
        <v>0</v>
      </c>
      <c r="G60" s="30">
        <v>0</v>
      </c>
      <c r="H60" s="30">
        <v>423531461</v>
      </c>
      <c r="I60" s="30">
        <v>0</v>
      </c>
      <c r="J60" s="30">
        <v>423531461</v>
      </c>
      <c r="K60" s="30">
        <v>0</v>
      </c>
    </row>
    <row r="61" spans="1:11" s="34" customFormat="1" x14ac:dyDescent="0.25">
      <c r="A61" s="29" t="s">
        <v>340</v>
      </c>
      <c r="B61" s="29" t="s">
        <v>265</v>
      </c>
      <c r="C61" s="30">
        <v>403277589</v>
      </c>
      <c r="D61" s="30">
        <v>0</v>
      </c>
      <c r="E61" s="30">
        <v>35200000</v>
      </c>
      <c r="F61" s="30">
        <v>0</v>
      </c>
      <c r="G61" s="30">
        <v>0</v>
      </c>
      <c r="H61" s="30">
        <v>368077589</v>
      </c>
      <c r="I61" s="30">
        <v>0</v>
      </c>
      <c r="J61" s="30">
        <v>368077589</v>
      </c>
      <c r="K61" s="30">
        <v>0</v>
      </c>
    </row>
    <row r="62" spans="1:11" x14ac:dyDescent="0.25">
      <c r="A62" s="29" t="s">
        <v>341</v>
      </c>
      <c r="B62" s="29" t="s">
        <v>267</v>
      </c>
      <c r="C62" s="30">
        <v>184137833</v>
      </c>
      <c r="D62" s="30">
        <v>0</v>
      </c>
      <c r="E62" s="30">
        <v>0</v>
      </c>
      <c r="F62" s="30">
        <v>0</v>
      </c>
      <c r="G62" s="30">
        <v>0</v>
      </c>
      <c r="H62" s="30">
        <v>184137833</v>
      </c>
      <c r="I62" s="30">
        <v>0</v>
      </c>
      <c r="J62" s="30">
        <v>184137833</v>
      </c>
      <c r="K62" s="30">
        <v>0</v>
      </c>
    </row>
    <row r="63" spans="1:11" x14ac:dyDescent="0.25">
      <c r="A63" s="29" t="s">
        <v>342</v>
      </c>
      <c r="B63" s="29" t="s">
        <v>269</v>
      </c>
      <c r="C63" s="30">
        <v>183939756</v>
      </c>
      <c r="D63" s="30">
        <v>0</v>
      </c>
      <c r="E63" s="30">
        <v>0</v>
      </c>
      <c r="F63" s="30">
        <v>0</v>
      </c>
      <c r="G63" s="30">
        <v>0</v>
      </c>
      <c r="H63" s="30">
        <v>183939756</v>
      </c>
      <c r="I63" s="30">
        <v>0</v>
      </c>
      <c r="J63" s="30">
        <v>183939756</v>
      </c>
      <c r="K63" s="30">
        <v>0</v>
      </c>
    </row>
    <row r="64" spans="1:11" x14ac:dyDescent="0.25">
      <c r="A64" s="29" t="s">
        <v>343</v>
      </c>
      <c r="B64" s="29" t="s">
        <v>344</v>
      </c>
      <c r="C64" s="30">
        <v>35200000</v>
      </c>
      <c r="D64" s="30">
        <v>0</v>
      </c>
      <c r="E64" s="30">
        <v>35200000</v>
      </c>
      <c r="F64" s="30">
        <v>0</v>
      </c>
      <c r="G64" s="30">
        <v>0</v>
      </c>
      <c r="H64" s="30">
        <v>9.9999999999999995E-7</v>
      </c>
      <c r="I64" s="30">
        <v>0</v>
      </c>
      <c r="J64" s="30">
        <v>0</v>
      </c>
      <c r="K64" s="30">
        <v>0</v>
      </c>
    </row>
    <row r="65" spans="1:11" s="34" customFormat="1" x14ac:dyDescent="0.25">
      <c r="A65" s="32" t="s">
        <v>345</v>
      </c>
      <c r="B65" s="32" t="s">
        <v>273</v>
      </c>
      <c r="C65" s="33">
        <v>921856474</v>
      </c>
      <c r="D65" s="33">
        <v>0</v>
      </c>
      <c r="E65" s="33">
        <v>175200000</v>
      </c>
      <c r="F65" s="33">
        <v>0</v>
      </c>
      <c r="G65" s="33">
        <v>0</v>
      </c>
      <c r="H65" s="33">
        <v>746656474</v>
      </c>
      <c r="I65" s="33">
        <v>17179600</v>
      </c>
      <c r="J65" s="33">
        <v>729476874</v>
      </c>
      <c r="K65" s="33">
        <v>17179600</v>
      </c>
    </row>
    <row r="66" spans="1:11" s="34" customFormat="1" x14ac:dyDescent="0.25">
      <c r="A66" s="29" t="s">
        <v>346</v>
      </c>
      <c r="B66" s="29" t="s">
        <v>275</v>
      </c>
      <c r="C66" s="30">
        <v>288777600</v>
      </c>
      <c r="D66" s="30">
        <v>0</v>
      </c>
      <c r="E66" s="30">
        <v>0</v>
      </c>
      <c r="F66" s="30">
        <v>0</v>
      </c>
      <c r="G66" s="30">
        <v>0</v>
      </c>
      <c r="H66" s="30">
        <v>288777600</v>
      </c>
      <c r="I66" s="30">
        <v>8990400</v>
      </c>
      <c r="J66" s="30">
        <v>279787200</v>
      </c>
      <c r="K66" s="30">
        <v>8990400</v>
      </c>
    </row>
    <row r="67" spans="1:11" x14ac:dyDescent="0.25">
      <c r="A67" s="29" t="s">
        <v>347</v>
      </c>
      <c r="B67" s="29" t="s">
        <v>348</v>
      </c>
      <c r="C67" s="30">
        <v>248645674</v>
      </c>
      <c r="D67" s="30">
        <v>0</v>
      </c>
      <c r="E67" s="30">
        <v>0</v>
      </c>
      <c r="F67" s="30">
        <v>0</v>
      </c>
      <c r="G67" s="30">
        <v>0</v>
      </c>
      <c r="H67" s="30">
        <v>248645674</v>
      </c>
      <c r="I67" s="30">
        <v>0</v>
      </c>
      <c r="J67" s="30">
        <v>248645674</v>
      </c>
      <c r="K67" s="30">
        <v>0</v>
      </c>
    </row>
    <row r="68" spans="1:11" x14ac:dyDescent="0.25">
      <c r="A68" s="29" t="s">
        <v>349</v>
      </c>
      <c r="B68" s="29" t="s">
        <v>283</v>
      </c>
      <c r="C68" s="30">
        <v>78544800</v>
      </c>
      <c r="D68" s="30">
        <v>0</v>
      </c>
      <c r="E68" s="30">
        <v>0</v>
      </c>
      <c r="F68" s="30">
        <v>0</v>
      </c>
      <c r="G68" s="30">
        <v>0</v>
      </c>
      <c r="H68" s="30">
        <v>78544800</v>
      </c>
      <c r="I68" s="30">
        <v>3000600</v>
      </c>
      <c r="J68" s="30">
        <v>75544200</v>
      </c>
      <c r="K68" s="30">
        <v>3000600</v>
      </c>
    </row>
    <row r="69" spans="1:11" x14ac:dyDescent="0.25">
      <c r="A69" s="29" t="s">
        <v>350</v>
      </c>
      <c r="B69" s="29" t="s">
        <v>285</v>
      </c>
      <c r="C69" s="30">
        <v>130688400</v>
      </c>
      <c r="D69" s="30">
        <v>0</v>
      </c>
      <c r="E69" s="30">
        <v>0</v>
      </c>
      <c r="F69" s="30">
        <v>0</v>
      </c>
      <c r="G69" s="30">
        <v>0</v>
      </c>
      <c r="H69" s="30">
        <v>130688400</v>
      </c>
      <c r="I69" s="30">
        <v>5188600</v>
      </c>
      <c r="J69" s="30">
        <v>125499800</v>
      </c>
      <c r="K69" s="30">
        <v>5188600</v>
      </c>
    </row>
    <row r="70" spans="1:11" x14ac:dyDescent="0.25">
      <c r="A70" s="29" t="s">
        <v>351</v>
      </c>
      <c r="B70" s="29" t="s">
        <v>352</v>
      </c>
      <c r="C70" s="30">
        <v>175200000</v>
      </c>
      <c r="D70" s="30">
        <v>0</v>
      </c>
      <c r="E70" s="30">
        <v>175200000</v>
      </c>
      <c r="F70" s="30">
        <v>0</v>
      </c>
      <c r="G70" s="30">
        <v>0</v>
      </c>
      <c r="H70" s="30">
        <v>9.9999999999999995E-7</v>
      </c>
      <c r="I70" s="30">
        <v>0</v>
      </c>
      <c r="J70" s="30">
        <v>0</v>
      </c>
      <c r="K70" s="30">
        <v>0</v>
      </c>
    </row>
    <row r="71" spans="1:11" s="34" customFormat="1" x14ac:dyDescent="0.25">
      <c r="A71" s="32" t="s">
        <v>353</v>
      </c>
      <c r="B71" s="32" t="s">
        <v>303</v>
      </c>
      <c r="C71" s="33">
        <v>272797329</v>
      </c>
      <c r="D71" s="33">
        <v>0</v>
      </c>
      <c r="E71" s="33">
        <v>35200000</v>
      </c>
      <c r="F71" s="33">
        <v>0</v>
      </c>
      <c r="G71" s="33">
        <v>0</v>
      </c>
      <c r="H71" s="33">
        <v>237597329</v>
      </c>
      <c r="I71" s="33">
        <v>0</v>
      </c>
      <c r="J71" s="33">
        <v>237597329</v>
      </c>
      <c r="K71" s="33">
        <v>0</v>
      </c>
    </row>
    <row r="72" spans="1:11" s="34" customFormat="1" x14ac:dyDescent="0.25">
      <c r="A72" s="32" t="s">
        <v>354</v>
      </c>
      <c r="B72" s="32" t="s">
        <v>265</v>
      </c>
      <c r="C72" s="33">
        <v>272797329</v>
      </c>
      <c r="D72" s="33">
        <v>0</v>
      </c>
      <c r="E72" s="33">
        <v>35200000</v>
      </c>
      <c r="F72" s="33">
        <v>0</v>
      </c>
      <c r="G72" s="33">
        <v>0</v>
      </c>
      <c r="H72" s="33">
        <v>237597329</v>
      </c>
      <c r="I72" s="33">
        <v>0</v>
      </c>
      <c r="J72" s="33">
        <v>237597329</v>
      </c>
      <c r="K72" s="33">
        <v>0</v>
      </c>
    </row>
    <row r="73" spans="1:11" s="34" customFormat="1" x14ac:dyDescent="0.25">
      <c r="A73" s="29" t="s">
        <v>355</v>
      </c>
      <c r="B73" s="29" t="s">
        <v>306</v>
      </c>
      <c r="C73" s="30">
        <v>183939756</v>
      </c>
      <c r="D73" s="30">
        <v>0</v>
      </c>
      <c r="E73" s="30">
        <v>0</v>
      </c>
      <c r="F73" s="30">
        <v>0</v>
      </c>
      <c r="G73" s="30">
        <v>0</v>
      </c>
      <c r="H73" s="30">
        <v>183939756</v>
      </c>
      <c r="I73" s="30">
        <v>0</v>
      </c>
      <c r="J73" s="30">
        <v>183939756</v>
      </c>
      <c r="K73" s="30">
        <v>0</v>
      </c>
    </row>
    <row r="74" spans="1:11" s="34" customFormat="1" x14ac:dyDescent="0.25">
      <c r="A74" s="29" t="s">
        <v>356</v>
      </c>
      <c r="B74" s="29" t="s">
        <v>357</v>
      </c>
      <c r="C74" s="30">
        <v>35200000</v>
      </c>
      <c r="D74" s="30">
        <v>0</v>
      </c>
      <c r="E74" s="30">
        <v>35200000</v>
      </c>
      <c r="F74" s="30">
        <v>0</v>
      </c>
      <c r="G74" s="30">
        <v>0</v>
      </c>
      <c r="H74" s="30">
        <v>9.9999999999999995E-7</v>
      </c>
      <c r="I74" s="30">
        <v>0</v>
      </c>
      <c r="J74" s="30">
        <v>0</v>
      </c>
      <c r="K74" s="30">
        <v>0</v>
      </c>
    </row>
    <row r="75" spans="1:11" s="34" customFormat="1" x14ac:dyDescent="0.25">
      <c r="A75" s="29" t="s">
        <v>358</v>
      </c>
      <c r="B75" s="29" t="s">
        <v>359</v>
      </c>
      <c r="C75" s="30">
        <v>53657573</v>
      </c>
      <c r="D75" s="30">
        <v>0</v>
      </c>
      <c r="E75" s="30">
        <v>0</v>
      </c>
      <c r="F75" s="30">
        <v>0</v>
      </c>
      <c r="G75" s="30">
        <v>0</v>
      </c>
      <c r="H75" s="30">
        <v>53657573</v>
      </c>
      <c r="I75" s="30">
        <v>0</v>
      </c>
      <c r="J75" s="30">
        <v>53657573</v>
      </c>
      <c r="K75" s="30">
        <v>0</v>
      </c>
    </row>
    <row r="76" spans="1:11" s="34" customFormat="1" x14ac:dyDescent="0.25">
      <c r="A76" s="32" t="s">
        <v>360</v>
      </c>
      <c r="B76" s="32" t="s">
        <v>361</v>
      </c>
      <c r="C76" s="33">
        <v>18468585189</v>
      </c>
      <c r="D76" s="33">
        <v>999999958</v>
      </c>
      <c r="E76" s="33">
        <v>439428160.77999991</v>
      </c>
      <c r="F76" s="33">
        <v>0</v>
      </c>
      <c r="G76" s="33">
        <v>0</v>
      </c>
      <c r="H76" s="33">
        <v>19029156986.220001</v>
      </c>
      <c r="I76" s="33">
        <v>7372001596.2199993</v>
      </c>
      <c r="J76" s="33">
        <v>11657155390.000002</v>
      </c>
      <c r="K76" s="33">
        <v>1353443360.3199999</v>
      </c>
    </row>
    <row r="77" spans="1:11" s="34" customFormat="1" x14ac:dyDescent="0.25">
      <c r="A77" s="32" t="s">
        <v>362</v>
      </c>
      <c r="B77" s="32" t="s">
        <v>363</v>
      </c>
      <c r="C77" s="33">
        <v>112000000</v>
      </c>
      <c r="D77" s="33">
        <v>0</v>
      </c>
      <c r="E77" s="33">
        <v>700344.54</v>
      </c>
      <c r="F77" s="33">
        <v>0</v>
      </c>
      <c r="G77" s="33">
        <v>0</v>
      </c>
      <c r="H77" s="33">
        <v>111299655.45999999</v>
      </c>
      <c r="I77" s="33">
        <v>30288800</v>
      </c>
      <c r="J77" s="33">
        <v>81010855.459999993</v>
      </c>
      <c r="K77" s="33">
        <v>565000</v>
      </c>
    </row>
    <row r="78" spans="1:11" s="34" customFormat="1" x14ac:dyDescent="0.25">
      <c r="A78" s="32" t="s">
        <v>364</v>
      </c>
      <c r="B78" s="32" t="s">
        <v>365</v>
      </c>
      <c r="C78" s="33">
        <v>112000000</v>
      </c>
      <c r="D78" s="33">
        <v>0</v>
      </c>
      <c r="E78" s="33">
        <v>700344.54</v>
      </c>
      <c r="F78" s="33">
        <v>0</v>
      </c>
      <c r="G78" s="33">
        <v>0</v>
      </c>
      <c r="H78" s="33">
        <v>111299655.45999999</v>
      </c>
      <c r="I78" s="33">
        <v>30288800</v>
      </c>
      <c r="J78" s="33">
        <v>81010855.459999993</v>
      </c>
      <c r="K78" s="33">
        <v>565000</v>
      </c>
    </row>
    <row r="79" spans="1:11" s="34" customFormat="1" x14ac:dyDescent="0.25">
      <c r="A79" s="32" t="s">
        <v>366</v>
      </c>
      <c r="B79" s="32" t="s">
        <v>367</v>
      </c>
      <c r="C79" s="33">
        <v>72000000</v>
      </c>
      <c r="D79" s="33">
        <v>0</v>
      </c>
      <c r="E79" s="33">
        <v>700344.54</v>
      </c>
      <c r="F79" s="33">
        <v>0</v>
      </c>
      <c r="G79" s="33">
        <v>0</v>
      </c>
      <c r="H79" s="33">
        <v>71299655.459999993</v>
      </c>
      <c r="I79" s="33">
        <v>30288800</v>
      </c>
      <c r="J79" s="33">
        <v>41010855.459999993</v>
      </c>
      <c r="K79" s="33">
        <v>565000</v>
      </c>
    </row>
    <row r="80" spans="1:11" s="34" customFormat="1" x14ac:dyDescent="0.25">
      <c r="A80" s="32" t="s">
        <v>368</v>
      </c>
      <c r="B80" s="32" t="s">
        <v>369</v>
      </c>
      <c r="C80" s="33">
        <v>72000000</v>
      </c>
      <c r="D80" s="33">
        <v>0</v>
      </c>
      <c r="E80" s="33">
        <v>700344.54</v>
      </c>
      <c r="F80" s="33">
        <v>0</v>
      </c>
      <c r="G80" s="33">
        <v>0</v>
      </c>
      <c r="H80" s="33">
        <v>71299655.459999993</v>
      </c>
      <c r="I80" s="33">
        <v>30288800</v>
      </c>
      <c r="J80" s="33">
        <v>41010855.459999993</v>
      </c>
      <c r="K80" s="33">
        <v>565000</v>
      </c>
    </row>
    <row r="81" spans="1:11" s="34" customFormat="1" x14ac:dyDescent="0.25">
      <c r="A81" s="29" t="s">
        <v>370</v>
      </c>
      <c r="B81" s="29" t="s">
        <v>371</v>
      </c>
      <c r="C81" s="30">
        <v>22000000</v>
      </c>
      <c r="D81" s="30">
        <v>0</v>
      </c>
      <c r="E81" s="30">
        <v>0</v>
      </c>
      <c r="F81" s="30">
        <v>0</v>
      </c>
      <c r="G81" s="30">
        <v>0</v>
      </c>
      <c r="H81" s="30">
        <v>22000000</v>
      </c>
      <c r="I81" s="30">
        <v>18469758</v>
      </c>
      <c r="J81" s="30">
        <v>3530242</v>
      </c>
      <c r="K81" s="30">
        <v>0</v>
      </c>
    </row>
    <row r="82" spans="1:11" x14ac:dyDescent="0.25">
      <c r="A82" s="29" t="s">
        <v>372</v>
      </c>
      <c r="B82" s="29" t="s">
        <v>373</v>
      </c>
      <c r="C82" s="30">
        <v>48000000</v>
      </c>
      <c r="D82" s="30">
        <v>0</v>
      </c>
      <c r="E82" s="30">
        <v>0</v>
      </c>
      <c r="F82" s="30">
        <v>0</v>
      </c>
      <c r="G82" s="30">
        <v>0</v>
      </c>
      <c r="H82" s="30">
        <v>48000000</v>
      </c>
      <c r="I82" s="30">
        <v>11254042</v>
      </c>
      <c r="J82" s="30">
        <v>36745958</v>
      </c>
      <c r="K82" s="30">
        <v>0</v>
      </c>
    </row>
    <row r="83" spans="1:11" x14ac:dyDescent="0.25">
      <c r="A83" s="29" t="s">
        <v>374</v>
      </c>
      <c r="B83" s="29" t="s">
        <v>375</v>
      </c>
      <c r="C83" s="30">
        <v>2000000</v>
      </c>
      <c r="D83" s="30">
        <v>0</v>
      </c>
      <c r="E83" s="30">
        <v>700344.54</v>
      </c>
      <c r="F83" s="30">
        <v>0</v>
      </c>
      <c r="G83" s="30">
        <v>0</v>
      </c>
      <c r="H83" s="30">
        <v>1299655.46</v>
      </c>
      <c r="I83" s="30">
        <v>565000</v>
      </c>
      <c r="J83" s="30">
        <v>734655.46</v>
      </c>
      <c r="K83" s="30">
        <v>565000</v>
      </c>
    </row>
    <row r="84" spans="1:11" s="34" customFormat="1" x14ac:dyDescent="0.25">
      <c r="A84" s="32" t="s">
        <v>376</v>
      </c>
      <c r="B84" s="32" t="s">
        <v>377</v>
      </c>
      <c r="C84" s="33">
        <v>40000000</v>
      </c>
      <c r="D84" s="33">
        <v>0</v>
      </c>
      <c r="E84" s="33">
        <v>0</v>
      </c>
      <c r="F84" s="33">
        <v>0</v>
      </c>
      <c r="G84" s="33">
        <v>0</v>
      </c>
      <c r="H84" s="33">
        <v>40000000</v>
      </c>
      <c r="I84" s="33">
        <v>0</v>
      </c>
      <c r="J84" s="33">
        <v>40000000</v>
      </c>
      <c r="K84" s="33">
        <v>0</v>
      </c>
    </row>
    <row r="85" spans="1:11" s="34" customFormat="1" x14ac:dyDescent="0.25">
      <c r="A85" s="32" t="s">
        <v>378</v>
      </c>
      <c r="B85" s="32" t="s">
        <v>379</v>
      </c>
      <c r="C85" s="33">
        <v>40000000</v>
      </c>
      <c r="D85" s="33">
        <v>0</v>
      </c>
      <c r="E85" s="33">
        <v>0</v>
      </c>
      <c r="F85" s="33">
        <v>0</v>
      </c>
      <c r="G85" s="33">
        <v>0</v>
      </c>
      <c r="H85" s="33">
        <v>40000000</v>
      </c>
      <c r="I85" s="33">
        <v>0</v>
      </c>
      <c r="J85" s="33">
        <v>40000000</v>
      </c>
      <c r="K85" s="33">
        <v>0</v>
      </c>
    </row>
    <row r="86" spans="1:11" s="34" customFormat="1" x14ac:dyDescent="0.25">
      <c r="A86" s="32" t="s">
        <v>380</v>
      </c>
      <c r="B86" s="32" t="s">
        <v>381</v>
      </c>
      <c r="C86" s="33">
        <v>40000000</v>
      </c>
      <c r="D86" s="33">
        <v>0</v>
      </c>
      <c r="E86" s="33">
        <v>0</v>
      </c>
      <c r="F86" s="33">
        <v>0</v>
      </c>
      <c r="G86" s="33">
        <v>0</v>
      </c>
      <c r="H86" s="33">
        <v>40000000</v>
      </c>
      <c r="I86" s="33">
        <v>0</v>
      </c>
      <c r="J86" s="33">
        <v>40000000</v>
      </c>
      <c r="K86" s="33">
        <v>0</v>
      </c>
    </row>
    <row r="87" spans="1:11" s="34" customFormat="1" x14ac:dyDescent="0.25">
      <c r="A87" s="29" t="s">
        <v>382</v>
      </c>
      <c r="B87" s="29" t="s">
        <v>383</v>
      </c>
      <c r="C87" s="30">
        <v>25000000</v>
      </c>
      <c r="D87" s="30">
        <v>0</v>
      </c>
      <c r="E87" s="30">
        <v>0</v>
      </c>
      <c r="F87" s="30">
        <v>0</v>
      </c>
      <c r="G87" s="30">
        <v>0</v>
      </c>
      <c r="H87" s="30">
        <v>25000000</v>
      </c>
      <c r="I87" s="30">
        <v>0</v>
      </c>
      <c r="J87" s="30">
        <v>25000000</v>
      </c>
      <c r="K87" s="30">
        <v>0</v>
      </c>
    </row>
    <row r="88" spans="1:11" s="34" customFormat="1" x14ac:dyDescent="0.25">
      <c r="A88" s="29" t="s">
        <v>384</v>
      </c>
      <c r="B88" s="29" t="s">
        <v>385</v>
      </c>
      <c r="C88" s="30">
        <v>15000000</v>
      </c>
      <c r="D88" s="30">
        <v>0</v>
      </c>
      <c r="E88" s="30">
        <v>0</v>
      </c>
      <c r="F88" s="30">
        <v>0</v>
      </c>
      <c r="G88" s="30">
        <v>0</v>
      </c>
      <c r="H88" s="30">
        <v>15000000</v>
      </c>
      <c r="I88" s="30">
        <v>0</v>
      </c>
      <c r="J88" s="30">
        <v>15000000</v>
      </c>
      <c r="K88" s="30">
        <v>0</v>
      </c>
    </row>
    <row r="89" spans="1:11" s="34" customFormat="1" x14ac:dyDescent="0.25">
      <c r="A89" s="32" t="s">
        <v>386</v>
      </c>
      <c r="B89" s="32" t="s">
        <v>387</v>
      </c>
      <c r="C89" s="33">
        <v>18355385189</v>
      </c>
      <c r="D89" s="33">
        <v>999999958</v>
      </c>
      <c r="E89" s="33">
        <v>438727816.23999995</v>
      </c>
      <c r="F89" s="33">
        <v>0</v>
      </c>
      <c r="G89" s="33">
        <v>0</v>
      </c>
      <c r="H89" s="33">
        <v>18916657330.759998</v>
      </c>
      <c r="I89" s="33">
        <v>7341712796.2199993</v>
      </c>
      <c r="J89" s="33">
        <v>11574944534.539999</v>
      </c>
      <c r="K89" s="33">
        <v>1352878360.3199999</v>
      </c>
    </row>
    <row r="90" spans="1:11" s="34" customFormat="1" x14ac:dyDescent="0.25">
      <c r="A90" s="32" t="s">
        <v>388</v>
      </c>
      <c r="B90" s="32" t="s">
        <v>389</v>
      </c>
      <c r="C90" s="33">
        <v>377394000</v>
      </c>
      <c r="D90" s="33">
        <v>0</v>
      </c>
      <c r="E90" s="33">
        <v>0</v>
      </c>
      <c r="F90" s="33">
        <v>0</v>
      </c>
      <c r="G90" s="33">
        <v>0</v>
      </c>
      <c r="H90" s="33">
        <v>377394000</v>
      </c>
      <c r="I90" s="33">
        <v>0</v>
      </c>
      <c r="J90" s="33">
        <v>377394000</v>
      </c>
      <c r="K90" s="33">
        <v>0</v>
      </c>
    </row>
    <row r="91" spans="1:11" s="34" customFormat="1" x14ac:dyDescent="0.25">
      <c r="A91" s="32" t="s">
        <v>390</v>
      </c>
      <c r="B91" s="32" t="s">
        <v>391</v>
      </c>
      <c r="C91" s="33">
        <v>2185000</v>
      </c>
      <c r="D91" s="33">
        <v>0</v>
      </c>
      <c r="E91" s="33">
        <v>0</v>
      </c>
      <c r="F91" s="33">
        <v>0</v>
      </c>
      <c r="G91" s="33">
        <v>0</v>
      </c>
      <c r="H91" s="33">
        <v>2185000</v>
      </c>
      <c r="I91" s="33">
        <v>0</v>
      </c>
      <c r="J91" s="33">
        <v>2185000</v>
      </c>
      <c r="K91" s="33">
        <v>0</v>
      </c>
    </row>
    <row r="92" spans="1:11" s="34" customFormat="1" x14ac:dyDescent="0.25">
      <c r="A92" s="29" t="s">
        <v>392</v>
      </c>
      <c r="B92" s="29" t="s">
        <v>393</v>
      </c>
      <c r="C92" s="30">
        <v>2185000</v>
      </c>
      <c r="D92" s="30">
        <v>0</v>
      </c>
      <c r="E92" s="30">
        <v>0</v>
      </c>
      <c r="F92" s="30">
        <v>0</v>
      </c>
      <c r="G92" s="30">
        <v>0</v>
      </c>
      <c r="H92" s="30">
        <v>2185000</v>
      </c>
      <c r="I92" s="30">
        <v>0</v>
      </c>
      <c r="J92" s="30">
        <v>2185000</v>
      </c>
      <c r="K92" s="30">
        <v>0</v>
      </c>
    </row>
    <row r="93" spans="1:11" s="34" customFormat="1" x14ac:dyDescent="0.25">
      <c r="A93" s="32" t="s">
        <v>394</v>
      </c>
      <c r="B93" s="32" t="s">
        <v>395</v>
      </c>
      <c r="C93" s="33">
        <v>178600000</v>
      </c>
      <c r="D93" s="33">
        <v>0</v>
      </c>
      <c r="E93" s="33">
        <v>0</v>
      </c>
      <c r="F93" s="33">
        <v>0</v>
      </c>
      <c r="G93" s="33">
        <v>0</v>
      </c>
      <c r="H93" s="33">
        <v>178600000</v>
      </c>
      <c r="I93" s="33">
        <v>0</v>
      </c>
      <c r="J93" s="33">
        <v>178600000</v>
      </c>
      <c r="K93" s="33">
        <v>0</v>
      </c>
    </row>
    <row r="94" spans="1:11" s="34" customFormat="1" x14ac:dyDescent="0.25">
      <c r="A94" s="29" t="s">
        <v>396</v>
      </c>
      <c r="B94" s="29" t="s">
        <v>397</v>
      </c>
      <c r="C94" s="30">
        <v>145000000</v>
      </c>
      <c r="D94" s="30">
        <v>0</v>
      </c>
      <c r="E94" s="30">
        <v>0</v>
      </c>
      <c r="F94" s="30">
        <v>0</v>
      </c>
      <c r="G94" s="30">
        <v>0</v>
      </c>
      <c r="H94" s="30">
        <v>145000000</v>
      </c>
      <c r="I94" s="30">
        <v>0</v>
      </c>
      <c r="J94" s="30">
        <v>145000000</v>
      </c>
      <c r="K94" s="30">
        <v>0</v>
      </c>
    </row>
    <row r="95" spans="1:11" x14ac:dyDescent="0.25">
      <c r="A95" s="29" t="s">
        <v>398</v>
      </c>
      <c r="B95" s="29" t="s">
        <v>399</v>
      </c>
      <c r="C95" s="30">
        <v>33600000</v>
      </c>
      <c r="D95" s="30">
        <v>0</v>
      </c>
      <c r="E95" s="30">
        <v>0</v>
      </c>
      <c r="F95" s="30">
        <v>0</v>
      </c>
      <c r="G95" s="30">
        <v>0</v>
      </c>
      <c r="H95" s="30">
        <v>33600000</v>
      </c>
      <c r="I95" s="30">
        <v>0</v>
      </c>
      <c r="J95" s="30">
        <v>33600000</v>
      </c>
      <c r="K95" s="30">
        <v>0</v>
      </c>
    </row>
    <row r="96" spans="1:11" s="34" customFormat="1" x14ac:dyDescent="0.25">
      <c r="A96" s="32" t="s">
        <v>400</v>
      </c>
      <c r="B96" s="32" t="s">
        <v>401</v>
      </c>
      <c r="C96" s="33">
        <v>176609000</v>
      </c>
      <c r="D96" s="33">
        <v>0</v>
      </c>
      <c r="E96" s="33">
        <v>0</v>
      </c>
      <c r="F96" s="33">
        <v>0</v>
      </c>
      <c r="G96" s="33">
        <v>0</v>
      </c>
      <c r="H96" s="33">
        <v>176609000</v>
      </c>
      <c r="I96" s="33">
        <v>0</v>
      </c>
      <c r="J96" s="33">
        <v>176609000</v>
      </c>
      <c r="K96" s="33">
        <v>0</v>
      </c>
    </row>
    <row r="97" spans="1:11" s="34" customFormat="1" x14ac:dyDescent="0.25">
      <c r="A97" s="29" t="s">
        <v>402</v>
      </c>
      <c r="B97" s="29" t="s">
        <v>403</v>
      </c>
      <c r="C97" s="30">
        <v>90009000</v>
      </c>
      <c r="D97" s="30">
        <v>0</v>
      </c>
      <c r="E97" s="30">
        <v>0</v>
      </c>
      <c r="F97" s="30">
        <v>0</v>
      </c>
      <c r="G97" s="30">
        <v>0</v>
      </c>
      <c r="H97" s="30">
        <v>90009000</v>
      </c>
      <c r="I97" s="30">
        <v>0</v>
      </c>
      <c r="J97" s="30">
        <v>90009000</v>
      </c>
      <c r="K97" s="30">
        <v>0</v>
      </c>
    </row>
    <row r="98" spans="1:11" s="34" customFormat="1" x14ac:dyDescent="0.25">
      <c r="A98" s="29" t="s">
        <v>404</v>
      </c>
      <c r="B98" s="29" t="s">
        <v>405</v>
      </c>
      <c r="C98" s="30">
        <v>39600000</v>
      </c>
      <c r="D98" s="30">
        <v>0</v>
      </c>
      <c r="E98" s="30">
        <v>0</v>
      </c>
      <c r="F98" s="30">
        <v>0</v>
      </c>
      <c r="G98" s="30">
        <v>0</v>
      </c>
      <c r="H98" s="30">
        <v>39600000</v>
      </c>
      <c r="I98" s="30">
        <v>0</v>
      </c>
      <c r="J98" s="30">
        <v>39600000</v>
      </c>
      <c r="K98" s="30">
        <v>0</v>
      </c>
    </row>
    <row r="99" spans="1:11" s="34" customFormat="1" x14ac:dyDescent="0.25">
      <c r="A99" s="29" t="s">
        <v>406</v>
      </c>
      <c r="B99" s="29" t="s">
        <v>407</v>
      </c>
      <c r="C99" s="30">
        <v>35000000</v>
      </c>
      <c r="D99" s="30">
        <v>0</v>
      </c>
      <c r="E99" s="30">
        <v>0</v>
      </c>
      <c r="F99" s="30">
        <v>0</v>
      </c>
      <c r="G99" s="30">
        <v>0</v>
      </c>
      <c r="H99" s="30">
        <v>35000000</v>
      </c>
      <c r="I99" s="30">
        <v>0</v>
      </c>
      <c r="J99" s="30">
        <v>35000000</v>
      </c>
      <c r="K99" s="30">
        <v>0</v>
      </c>
    </row>
    <row r="100" spans="1:11" x14ac:dyDescent="0.25">
      <c r="A100" s="29" t="s">
        <v>408</v>
      </c>
      <c r="B100" s="29" t="s">
        <v>409</v>
      </c>
      <c r="C100" s="30">
        <v>12000000</v>
      </c>
      <c r="D100" s="30">
        <v>0</v>
      </c>
      <c r="E100" s="30">
        <v>0</v>
      </c>
      <c r="F100" s="30">
        <v>0</v>
      </c>
      <c r="G100" s="30">
        <v>0</v>
      </c>
      <c r="H100" s="30">
        <v>12000000</v>
      </c>
      <c r="I100" s="30">
        <v>0</v>
      </c>
      <c r="J100" s="30">
        <v>12000000</v>
      </c>
      <c r="K100" s="30">
        <v>0</v>
      </c>
    </row>
    <row r="101" spans="1:11" s="34" customFormat="1" x14ac:dyDescent="0.25">
      <c r="A101" s="32" t="s">
        <v>410</v>
      </c>
      <c r="B101" s="32" t="s">
        <v>44</v>
      </c>
      <c r="C101" s="33">
        <v>20000000</v>
      </c>
      <c r="D101" s="33">
        <v>0</v>
      </c>
      <c r="E101" s="33">
        <v>0</v>
      </c>
      <c r="F101" s="33">
        <v>0</v>
      </c>
      <c r="G101" s="33">
        <v>0</v>
      </c>
      <c r="H101" s="33">
        <v>20000000</v>
      </c>
      <c r="I101" s="33">
        <v>0</v>
      </c>
      <c r="J101" s="33">
        <v>20000000</v>
      </c>
      <c r="K101" s="33">
        <v>0</v>
      </c>
    </row>
    <row r="102" spans="1:11" s="34" customFormat="1" x14ac:dyDescent="0.25">
      <c r="A102" s="29" t="s">
        <v>411</v>
      </c>
      <c r="B102" s="29" t="s">
        <v>412</v>
      </c>
      <c r="C102" s="30">
        <v>20000000</v>
      </c>
      <c r="D102" s="30">
        <v>0</v>
      </c>
      <c r="E102" s="30">
        <v>0</v>
      </c>
      <c r="F102" s="30">
        <v>0</v>
      </c>
      <c r="G102" s="30">
        <v>0</v>
      </c>
      <c r="H102" s="30">
        <v>20000000</v>
      </c>
      <c r="I102" s="30">
        <v>0</v>
      </c>
      <c r="J102" s="30">
        <v>20000000</v>
      </c>
      <c r="K102" s="30">
        <v>0</v>
      </c>
    </row>
    <row r="103" spans="1:11" s="34" customFormat="1" x14ac:dyDescent="0.25">
      <c r="A103" s="32" t="s">
        <v>413</v>
      </c>
      <c r="B103" s="32" t="s">
        <v>414</v>
      </c>
      <c r="C103" s="33">
        <v>17977991189</v>
      </c>
      <c r="D103" s="33">
        <v>999999958</v>
      </c>
      <c r="E103" s="33">
        <v>438727816.23999995</v>
      </c>
      <c r="F103" s="33">
        <v>0</v>
      </c>
      <c r="G103" s="33">
        <v>0</v>
      </c>
      <c r="H103" s="33">
        <v>18539263330.759998</v>
      </c>
      <c r="I103" s="33">
        <v>7341712796.2199993</v>
      </c>
      <c r="J103" s="33">
        <v>11197550534.539999</v>
      </c>
      <c r="K103" s="33">
        <v>1352878360.3199999</v>
      </c>
    </row>
    <row r="104" spans="1:11" s="34" customFormat="1" x14ac:dyDescent="0.25">
      <c r="A104" s="32" t="s">
        <v>415</v>
      </c>
      <c r="B104" s="32" t="s">
        <v>416</v>
      </c>
      <c r="C104" s="33">
        <v>7303877146</v>
      </c>
      <c r="D104" s="33">
        <v>0</v>
      </c>
      <c r="E104" s="33">
        <v>129888414.75999999</v>
      </c>
      <c r="F104" s="33">
        <v>0</v>
      </c>
      <c r="G104" s="33">
        <v>0</v>
      </c>
      <c r="H104" s="33">
        <v>7173988731.2399998</v>
      </c>
      <c r="I104" s="33">
        <v>2561563457.98</v>
      </c>
      <c r="J104" s="33">
        <v>4612425273.2600002</v>
      </c>
      <c r="K104" s="33">
        <v>296009574.77999997</v>
      </c>
    </row>
    <row r="105" spans="1:11" s="34" customFormat="1" x14ac:dyDescent="0.25">
      <c r="A105" s="29" t="s">
        <v>417</v>
      </c>
      <c r="B105" s="29" t="s">
        <v>418</v>
      </c>
      <c r="C105" s="30">
        <v>2177610000</v>
      </c>
      <c r="D105" s="30">
        <v>0</v>
      </c>
      <c r="E105" s="30">
        <v>0</v>
      </c>
      <c r="F105" s="30">
        <v>0</v>
      </c>
      <c r="G105" s="30">
        <v>0</v>
      </c>
      <c r="H105" s="30">
        <v>2177610000</v>
      </c>
      <c r="I105" s="30">
        <v>614530060</v>
      </c>
      <c r="J105" s="30">
        <v>1563079940</v>
      </c>
      <c r="K105" s="30">
        <v>102839820</v>
      </c>
    </row>
    <row r="106" spans="1:11" x14ac:dyDescent="0.25">
      <c r="A106" s="29" t="s">
        <v>419</v>
      </c>
      <c r="B106" s="29" t="s">
        <v>420</v>
      </c>
      <c r="C106" s="30">
        <v>65152000</v>
      </c>
      <c r="D106" s="30">
        <v>0</v>
      </c>
      <c r="E106" s="30">
        <v>65152000</v>
      </c>
      <c r="F106" s="30">
        <v>0</v>
      </c>
      <c r="G106" s="30">
        <v>0</v>
      </c>
      <c r="H106" s="30">
        <v>9.9999999999999995E-7</v>
      </c>
      <c r="I106" s="30">
        <v>0</v>
      </c>
      <c r="J106" s="30">
        <v>0</v>
      </c>
      <c r="K106" s="30">
        <v>0</v>
      </c>
    </row>
    <row r="107" spans="1:11" x14ac:dyDescent="0.25">
      <c r="A107" s="29" t="s">
        <v>421</v>
      </c>
      <c r="B107" s="29" t="s">
        <v>422</v>
      </c>
      <c r="C107" s="30">
        <v>20936440</v>
      </c>
      <c r="D107" s="30">
        <v>0</v>
      </c>
      <c r="E107" s="30">
        <v>0</v>
      </c>
      <c r="F107" s="30">
        <v>0</v>
      </c>
      <c r="G107" s="30">
        <v>0</v>
      </c>
      <c r="H107" s="30">
        <v>20936440</v>
      </c>
      <c r="I107" s="30">
        <v>0</v>
      </c>
      <c r="J107" s="30">
        <v>20936440</v>
      </c>
      <c r="K107" s="30">
        <v>0</v>
      </c>
    </row>
    <row r="108" spans="1:11" x14ac:dyDescent="0.25">
      <c r="A108" s="29" t="s">
        <v>423</v>
      </c>
      <c r="B108" s="29" t="s">
        <v>424</v>
      </c>
      <c r="C108" s="30">
        <v>41342347</v>
      </c>
      <c r="D108" s="30">
        <v>0</v>
      </c>
      <c r="E108" s="30">
        <v>0</v>
      </c>
      <c r="F108" s="30">
        <v>0</v>
      </c>
      <c r="G108" s="30">
        <v>0</v>
      </c>
      <c r="H108" s="30">
        <v>41342347</v>
      </c>
      <c r="I108" s="30">
        <v>21033800</v>
      </c>
      <c r="J108" s="30">
        <v>20308547</v>
      </c>
      <c r="K108" s="30">
        <v>2835400</v>
      </c>
    </row>
    <row r="109" spans="1:11" x14ac:dyDescent="0.25">
      <c r="A109" s="29" t="s">
        <v>425</v>
      </c>
      <c r="B109" s="29" t="s">
        <v>426</v>
      </c>
      <c r="C109" s="30">
        <v>4800000</v>
      </c>
      <c r="D109" s="30">
        <v>0</v>
      </c>
      <c r="E109" s="30">
        <v>208400</v>
      </c>
      <c r="F109" s="30">
        <v>0</v>
      </c>
      <c r="G109" s="30">
        <v>0</v>
      </c>
      <c r="H109" s="30">
        <v>4591600</v>
      </c>
      <c r="I109" s="30">
        <v>4591600</v>
      </c>
      <c r="J109" s="30">
        <v>0</v>
      </c>
      <c r="K109" s="30">
        <v>2263200</v>
      </c>
    </row>
    <row r="110" spans="1:11" x14ac:dyDescent="0.25">
      <c r="A110" s="29" t="s">
        <v>427</v>
      </c>
      <c r="B110" s="29" t="s">
        <v>428</v>
      </c>
      <c r="C110" s="30">
        <v>54300000</v>
      </c>
      <c r="D110" s="30">
        <v>0</v>
      </c>
      <c r="E110" s="30">
        <v>0</v>
      </c>
      <c r="F110" s="30">
        <v>0</v>
      </c>
      <c r="G110" s="30">
        <v>0</v>
      </c>
      <c r="H110" s="30">
        <v>54300000</v>
      </c>
      <c r="I110" s="30">
        <v>16042500</v>
      </c>
      <c r="J110" s="30">
        <v>38257500</v>
      </c>
      <c r="K110" s="30">
        <v>0</v>
      </c>
    </row>
    <row r="111" spans="1:11" x14ac:dyDescent="0.25">
      <c r="A111" s="29" t="s">
        <v>429</v>
      </c>
      <c r="B111" s="29" t="s">
        <v>430</v>
      </c>
      <c r="C111" s="30">
        <v>1200000</v>
      </c>
      <c r="D111" s="30">
        <v>0</v>
      </c>
      <c r="E111" s="30">
        <v>1200000</v>
      </c>
      <c r="F111" s="30">
        <v>0</v>
      </c>
      <c r="G111" s="30">
        <v>0</v>
      </c>
      <c r="H111" s="30">
        <v>9.9999999999999995E-7</v>
      </c>
      <c r="I111" s="30">
        <v>0</v>
      </c>
      <c r="J111" s="30">
        <v>0</v>
      </c>
      <c r="K111" s="30">
        <v>0</v>
      </c>
    </row>
    <row r="112" spans="1:11" x14ac:dyDescent="0.25">
      <c r="A112" s="29" t="s">
        <v>431</v>
      </c>
      <c r="B112" s="29" t="s">
        <v>432</v>
      </c>
      <c r="C112" s="30">
        <v>5980000</v>
      </c>
      <c r="D112" s="30">
        <v>0</v>
      </c>
      <c r="E112" s="30">
        <v>0</v>
      </c>
      <c r="F112" s="30">
        <v>0</v>
      </c>
      <c r="G112" s="30">
        <v>0</v>
      </c>
      <c r="H112" s="30">
        <v>5980000</v>
      </c>
      <c r="I112" s="30">
        <v>0</v>
      </c>
      <c r="J112" s="30">
        <v>5980000</v>
      </c>
      <c r="K112" s="30">
        <v>0</v>
      </c>
    </row>
    <row r="113" spans="1:11" x14ac:dyDescent="0.25">
      <c r="A113" s="29" t="s">
        <v>433</v>
      </c>
      <c r="B113" s="29" t="s">
        <v>434</v>
      </c>
      <c r="C113" s="30">
        <v>73200000</v>
      </c>
      <c r="D113" s="30">
        <v>0</v>
      </c>
      <c r="E113" s="30">
        <v>0</v>
      </c>
      <c r="F113" s="30">
        <v>0</v>
      </c>
      <c r="G113" s="30">
        <v>0</v>
      </c>
      <c r="H113" s="30">
        <v>73200000</v>
      </c>
      <c r="I113" s="30">
        <v>17651505</v>
      </c>
      <c r="J113" s="30">
        <v>55548495</v>
      </c>
      <c r="K113" s="30">
        <v>2824240.8</v>
      </c>
    </row>
    <row r="114" spans="1:11" x14ac:dyDescent="0.25">
      <c r="A114" s="29" t="s">
        <v>435</v>
      </c>
      <c r="B114" s="29" t="s">
        <v>436</v>
      </c>
      <c r="C114" s="30">
        <v>1350000</v>
      </c>
      <c r="D114" s="30">
        <v>0</v>
      </c>
      <c r="E114" s="30">
        <v>1350000</v>
      </c>
      <c r="F114" s="30">
        <v>0</v>
      </c>
      <c r="G114" s="30">
        <v>0</v>
      </c>
      <c r="H114" s="30">
        <v>9.9999999999999995E-7</v>
      </c>
      <c r="I114" s="30">
        <v>0</v>
      </c>
      <c r="J114" s="30">
        <v>0</v>
      </c>
      <c r="K114" s="30">
        <v>0</v>
      </c>
    </row>
    <row r="115" spans="1:11" x14ac:dyDescent="0.25">
      <c r="A115" s="29" t="s">
        <v>437</v>
      </c>
      <c r="B115" s="29" t="s">
        <v>438</v>
      </c>
      <c r="C115" s="30">
        <v>1080000000</v>
      </c>
      <c r="D115" s="30">
        <v>0</v>
      </c>
      <c r="E115" s="30">
        <v>0</v>
      </c>
      <c r="F115" s="30">
        <v>0</v>
      </c>
      <c r="G115" s="30">
        <v>0</v>
      </c>
      <c r="H115" s="30">
        <v>1080000000</v>
      </c>
      <c r="I115" s="30">
        <v>420000000</v>
      </c>
      <c r="J115" s="30">
        <v>660000000</v>
      </c>
      <c r="K115" s="30">
        <v>0</v>
      </c>
    </row>
    <row r="116" spans="1:11" x14ac:dyDescent="0.25">
      <c r="A116" s="29" t="s">
        <v>439</v>
      </c>
      <c r="B116" s="29" t="s">
        <v>440</v>
      </c>
      <c r="C116" s="30">
        <v>42000000</v>
      </c>
      <c r="D116" s="30">
        <v>0</v>
      </c>
      <c r="E116" s="30">
        <v>25736000</v>
      </c>
      <c r="F116" s="30">
        <v>0</v>
      </c>
      <c r="G116" s="30">
        <v>0</v>
      </c>
      <c r="H116" s="30">
        <v>16264000</v>
      </c>
      <c r="I116" s="30">
        <v>16018000</v>
      </c>
      <c r="J116" s="30">
        <v>246000</v>
      </c>
      <c r="K116" s="30">
        <v>16018000</v>
      </c>
    </row>
    <row r="117" spans="1:11" s="34" customFormat="1" x14ac:dyDescent="0.25">
      <c r="A117" s="29" t="s">
        <v>441</v>
      </c>
      <c r="B117" s="29" t="s">
        <v>442</v>
      </c>
      <c r="C117" s="30">
        <v>3420000000</v>
      </c>
      <c r="D117" s="30">
        <v>0</v>
      </c>
      <c r="E117" s="30">
        <v>0</v>
      </c>
      <c r="F117" s="30">
        <v>0</v>
      </c>
      <c r="G117" s="30">
        <v>0</v>
      </c>
      <c r="H117" s="30">
        <v>3420000000</v>
      </c>
      <c r="I117" s="30">
        <v>1190647171</v>
      </c>
      <c r="J117" s="30">
        <v>2229352829</v>
      </c>
      <c r="K117" s="30">
        <v>20703242</v>
      </c>
    </row>
    <row r="118" spans="1:11" x14ac:dyDescent="0.25">
      <c r="A118" s="29" t="s">
        <v>443</v>
      </c>
      <c r="B118" s="29" t="s">
        <v>444</v>
      </c>
      <c r="C118" s="30">
        <v>125000000</v>
      </c>
      <c r="D118" s="30">
        <v>0</v>
      </c>
      <c r="E118" s="30">
        <v>35926014.759999998</v>
      </c>
      <c r="F118" s="30">
        <v>0</v>
      </c>
      <c r="G118" s="30">
        <v>0</v>
      </c>
      <c r="H118" s="30">
        <v>89073985.24000001</v>
      </c>
      <c r="I118" s="30">
        <v>88312952.900000006</v>
      </c>
      <c r="J118" s="30">
        <v>761032.34000000358</v>
      </c>
      <c r="K118" s="30">
        <v>88312952.900000006</v>
      </c>
    </row>
    <row r="119" spans="1:11" x14ac:dyDescent="0.25">
      <c r="A119" s="29" t="s">
        <v>445</v>
      </c>
      <c r="B119" s="29" t="s">
        <v>446</v>
      </c>
      <c r="C119" s="30">
        <v>105534859</v>
      </c>
      <c r="D119" s="30">
        <v>0</v>
      </c>
      <c r="E119" s="30">
        <v>0</v>
      </c>
      <c r="F119" s="30">
        <v>0</v>
      </c>
      <c r="G119" s="30">
        <v>0</v>
      </c>
      <c r="H119" s="30">
        <v>105534859</v>
      </c>
      <c r="I119" s="30">
        <v>100892000</v>
      </c>
      <c r="J119" s="30">
        <v>4642859</v>
      </c>
      <c r="K119" s="30">
        <v>892000</v>
      </c>
    </row>
    <row r="120" spans="1:11" x14ac:dyDescent="0.25">
      <c r="A120" s="29" t="s">
        <v>447</v>
      </c>
      <c r="B120" s="29" t="s">
        <v>448</v>
      </c>
      <c r="C120" s="30">
        <v>50000000</v>
      </c>
      <c r="D120" s="30">
        <v>0</v>
      </c>
      <c r="E120" s="30">
        <v>0</v>
      </c>
      <c r="F120" s="30">
        <v>0</v>
      </c>
      <c r="G120" s="30">
        <v>0</v>
      </c>
      <c r="H120" s="30">
        <v>50000000</v>
      </c>
      <c r="I120" s="30">
        <v>47920719.079999998</v>
      </c>
      <c r="J120" s="30">
        <v>2079280.9200000018</v>
      </c>
      <c r="K120" s="30">
        <v>47920719.079999998</v>
      </c>
    </row>
    <row r="121" spans="1:11" x14ac:dyDescent="0.25">
      <c r="A121" s="29" t="s">
        <v>449</v>
      </c>
      <c r="B121" s="29" t="s">
        <v>450</v>
      </c>
      <c r="C121" s="30">
        <v>23471500</v>
      </c>
      <c r="D121" s="30">
        <v>0</v>
      </c>
      <c r="E121" s="30">
        <v>0</v>
      </c>
      <c r="F121" s="30">
        <v>0</v>
      </c>
      <c r="G121" s="30">
        <v>0</v>
      </c>
      <c r="H121" s="30">
        <v>23471500</v>
      </c>
      <c r="I121" s="30">
        <v>12239150</v>
      </c>
      <c r="J121" s="30">
        <v>11232350</v>
      </c>
      <c r="K121" s="30">
        <v>0</v>
      </c>
    </row>
    <row r="122" spans="1:11" x14ac:dyDescent="0.25">
      <c r="A122" s="29" t="s">
        <v>451</v>
      </c>
      <c r="B122" s="29" t="s">
        <v>452</v>
      </c>
      <c r="C122" s="30">
        <v>12000000</v>
      </c>
      <c r="D122" s="30">
        <v>0</v>
      </c>
      <c r="E122" s="30">
        <v>316000</v>
      </c>
      <c r="F122" s="30">
        <v>0</v>
      </c>
      <c r="G122" s="30">
        <v>0</v>
      </c>
      <c r="H122" s="30">
        <v>11684000</v>
      </c>
      <c r="I122" s="30">
        <v>11684000</v>
      </c>
      <c r="J122" s="30">
        <v>0</v>
      </c>
      <c r="K122" s="30">
        <v>11400000</v>
      </c>
    </row>
    <row r="123" spans="1:11" s="34" customFormat="1" x14ac:dyDescent="0.25">
      <c r="A123" s="32" t="s">
        <v>453</v>
      </c>
      <c r="B123" s="32" t="s">
        <v>74</v>
      </c>
      <c r="C123" s="33">
        <v>233370036</v>
      </c>
      <c r="D123" s="33">
        <v>0</v>
      </c>
      <c r="E123" s="33">
        <v>0</v>
      </c>
      <c r="F123" s="33">
        <v>0</v>
      </c>
      <c r="G123" s="33">
        <v>0</v>
      </c>
      <c r="H123" s="33">
        <v>233370036</v>
      </c>
      <c r="I123" s="33">
        <v>152334861</v>
      </c>
      <c r="J123" s="33">
        <v>81035175</v>
      </c>
      <c r="K123" s="33">
        <v>117356030</v>
      </c>
    </row>
    <row r="124" spans="1:11" s="34" customFormat="1" x14ac:dyDescent="0.25">
      <c r="A124" s="29" t="s">
        <v>454</v>
      </c>
      <c r="B124" s="29" t="s">
        <v>455</v>
      </c>
      <c r="C124" s="30">
        <v>1840000</v>
      </c>
      <c r="D124" s="30">
        <v>0</v>
      </c>
      <c r="E124" s="30">
        <v>0</v>
      </c>
      <c r="F124" s="30">
        <v>0</v>
      </c>
      <c r="G124" s="30">
        <v>0</v>
      </c>
      <c r="H124" s="30">
        <v>1840000</v>
      </c>
      <c r="I124" s="30">
        <v>0</v>
      </c>
      <c r="J124" s="30">
        <v>1840000</v>
      </c>
      <c r="K124" s="30">
        <v>0</v>
      </c>
    </row>
    <row r="125" spans="1:11" x14ac:dyDescent="0.25">
      <c r="A125" s="29" t="s">
        <v>456</v>
      </c>
      <c r="B125" s="29" t="s">
        <v>457</v>
      </c>
      <c r="C125" s="30">
        <v>202996986</v>
      </c>
      <c r="D125" s="30">
        <v>0</v>
      </c>
      <c r="E125" s="30">
        <v>0</v>
      </c>
      <c r="F125" s="30">
        <v>0</v>
      </c>
      <c r="G125" s="30">
        <v>0</v>
      </c>
      <c r="H125" s="30">
        <v>202996986</v>
      </c>
      <c r="I125" s="30">
        <v>132641961</v>
      </c>
      <c r="J125" s="30">
        <v>70355025</v>
      </c>
      <c r="K125" s="30">
        <v>111679130</v>
      </c>
    </row>
    <row r="126" spans="1:11" x14ac:dyDescent="0.25">
      <c r="A126" s="29" t="s">
        <v>458</v>
      </c>
      <c r="B126" s="29" t="s">
        <v>459</v>
      </c>
      <c r="C126" s="30">
        <v>26573050</v>
      </c>
      <c r="D126" s="30">
        <v>0</v>
      </c>
      <c r="E126" s="30">
        <v>0</v>
      </c>
      <c r="F126" s="30">
        <v>0</v>
      </c>
      <c r="G126" s="30">
        <v>0</v>
      </c>
      <c r="H126" s="30">
        <v>26573050</v>
      </c>
      <c r="I126" s="30">
        <v>18156000</v>
      </c>
      <c r="J126" s="30">
        <v>8417050</v>
      </c>
      <c r="K126" s="30">
        <v>4140000</v>
      </c>
    </row>
    <row r="127" spans="1:11" x14ac:dyDescent="0.25">
      <c r="A127" s="29" t="s">
        <v>460</v>
      </c>
      <c r="B127" s="29" t="s">
        <v>461</v>
      </c>
      <c r="C127" s="30">
        <v>1460000</v>
      </c>
      <c r="D127" s="30">
        <v>0</v>
      </c>
      <c r="E127" s="30">
        <v>0</v>
      </c>
      <c r="F127" s="30">
        <v>0</v>
      </c>
      <c r="G127" s="30">
        <v>0</v>
      </c>
      <c r="H127" s="30">
        <v>1460000</v>
      </c>
      <c r="I127" s="30">
        <v>1460000</v>
      </c>
      <c r="J127" s="30">
        <v>0</v>
      </c>
      <c r="K127" s="30">
        <v>1460000</v>
      </c>
    </row>
    <row r="128" spans="1:11" x14ac:dyDescent="0.25">
      <c r="A128" s="29" t="s">
        <v>462</v>
      </c>
      <c r="B128" s="29" t="s">
        <v>463</v>
      </c>
      <c r="C128" s="30">
        <v>500000</v>
      </c>
      <c r="D128" s="30">
        <v>0</v>
      </c>
      <c r="E128" s="30">
        <v>0</v>
      </c>
      <c r="F128" s="30">
        <v>0</v>
      </c>
      <c r="G128" s="30">
        <v>0</v>
      </c>
      <c r="H128" s="30">
        <v>500000</v>
      </c>
      <c r="I128" s="30">
        <v>76900</v>
      </c>
      <c r="J128" s="30">
        <v>423100</v>
      </c>
      <c r="K128" s="30">
        <v>76900</v>
      </c>
    </row>
    <row r="129" spans="1:11" s="34" customFormat="1" x14ac:dyDescent="0.25">
      <c r="A129" s="32" t="s">
        <v>464</v>
      </c>
      <c r="B129" s="32" t="s">
        <v>80</v>
      </c>
      <c r="C129" s="33">
        <v>9167814298</v>
      </c>
      <c r="D129" s="33">
        <v>999999958</v>
      </c>
      <c r="E129" s="33">
        <v>308655317.47999996</v>
      </c>
      <c r="F129" s="33">
        <v>0</v>
      </c>
      <c r="G129" s="33">
        <v>0</v>
      </c>
      <c r="H129" s="33">
        <v>9859158938.5200005</v>
      </c>
      <c r="I129" s="33">
        <v>4360984994.2399998</v>
      </c>
      <c r="J129" s="33">
        <v>5498173944.2800007</v>
      </c>
      <c r="K129" s="33">
        <v>896914605.53999996</v>
      </c>
    </row>
    <row r="130" spans="1:11" s="34" customFormat="1" x14ac:dyDescent="0.25">
      <c r="A130" s="29" t="s">
        <v>465</v>
      </c>
      <c r="B130" s="29" t="s">
        <v>466</v>
      </c>
      <c r="C130" s="30">
        <v>222352000</v>
      </c>
      <c r="D130" s="30">
        <v>0</v>
      </c>
      <c r="E130" s="30">
        <v>0</v>
      </c>
      <c r="F130" s="30">
        <v>0</v>
      </c>
      <c r="G130" s="30">
        <v>0</v>
      </c>
      <c r="H130" s="30">
        <v>222352000</v>
      </c>
      <c r="I130" s="30">
        <v>219575000</v>
      </c>
      <c r="J130" s="30">
        <v>2777000</v>
      </c>
      <c r="K130" s="30">
        <v>18950000</v>
      </c>
    </row>
    <row r="131" spans="1:11" x14ac:dyDescent="0.25">
      <c r="A131" s="29" t="s">
        <v>467</v>
      </c>
      <c r="B131" s="29" t="s">
        <v>468</v>
      </c>
      <c r="C131" s="30">
        <v>23700000</v>
      </c>
      <c r="D131" s="30">
        <v>0</v>
      </c>
      <c r="E131" s="30">
        <v>0</v>
      </c>
      <c r="F131" s="30">
        <v>0</v>
      </c>
      <c r="G131" s="30">
        <v>0</v>
      </c>
      <c r="H131" s="30">
        <v>23700000</v>
      </c>
      <c r="I131" s="30">
        <v>23700000</v>
      </c>
      <c r="J131" s="30">
        <v>0</v>
      </c>
      <c r="K131" s="30">
        <v>23700000</v>
      </c>
    </row>
    <row r="132" spans="1:11" x14ac:dyDescent="0.25">
      <c r="A132" s="29" t="s">
        <v>469</v>
      </c>
      <c r="B132" s="29" t="s">
        <v>470</v>
      </c>
      <c r="C132" s="30">
        <v>2000000000</v>
      </c>
      <c r="D132" s="30">
        <v>0</v>
      </c>
      <c r="E132" s="30">
        <v>0</v>
      </c>
      <c r="F132" s="30">
        <v>0</v>
      </c>
      <c r="G132" s="30">
        <v>0</v>
      </c>
      <c r="H132" s="30">
        <v>2000000000</v>
      </c>
      <c r="I132" s="30">
        <v>1592844672</v>
      </c>
      <c r="J132" s="30">
        <v>407155328</v>
      </c>
      <c r="K132" s="30">
        <v>205648416</v>
      </c>
    </row>
    <row r="133" spans="1:11" x14ac:dyDescent="0.25">
      <c r="A133" s="29" t="s">
        <v>471</v>
      </c>
      <c r="B133" s="29" t="s">
        <v>472</v>
      </c>
      <c r="C133" s="30">
        <v>217200000</v>
      </c>
      <c r="D133" s="30">
        <v>0</v>
      </c>
      <c r="E133" s="30">
        <v>97891734</v>
      </c>
      <c r="F133" s="30">
        <v>0</v>
      </c>
      <c r="G133" s="30">
        <v>0</v>
      </c>
      <c r="H133" s="30">
        <v>119308266</v>
      </c>
      <c r="I133" s="30">
        <v>119308266</v>
      </c>
      <c r="J133" s="30">
        <v>0</v>
      </c>
      <c r="K133" s="30">
        <v>97803615</v>
      </c>
    </row>
    <row r="134" spans="1:11" x14ac:dyDescent="0.25">
      <c r="A134" s="29" t="s">
        <v>473</v>
      </c>
      <c r="B134" s="29" t="s">
        <v>474</v>
      </c>
      <c r="C134" s="30">
        <v>14523350</v>
      </c>
      <c r="D134" s="30">
        <v>0</v>
      </c>
      <c r="E134" s="30">
        <v>0</v>
      </c>
      <c r="F134" s="30">
        <v>0</v>
      </c>
      <c r="G134" s="30">
        <v>0</v>
      </c>
      <c r="H134" s="30">
        <v>14523350</v>
      </c>
      <c r="I134" s="30">
        <v>11000000</v>
      </c>
      <c r="J134" s="30">
        <v>3523350</v>
      </c>
      <c r="K134" s="30">
        <v>0</v>
      </c>
    </row>
    <row r="135" spans="1:11" x14ac:dyDescent="0.25">
      <c r="A135" s="29" t="s">
        <v>475</v>
      </c>
      <c r="B135" s="29" t="s">
        <v>476</v>
      </c>
      <c r="C135" s="30">
        <v>405120000</v>
      </c>
      <c r="D135" s="30">
        <v>0</v>
      </c>
      <c r="E135" s="30">
        <v>0</v>
      </c>
      <c r="F135" s="30">
        <v>0</v>
      </c>
      <c r="G135" s="30">
        <v>0</v>
      </c>
      <c r="H135" s="30">
        <v>405120000</v>
      </c>
      <c r="I135" s="30">
        <v>200000000</v>
      </c>
      <c r="J135" s="30">
        <v>205120000</v>
      </c>
      <c r="K135" s="30">
        <v>46664000</v>
      </c>
    </row>
    <row r="136" spans="1:11" x14ac:dyDescent="0.25">
      <c r="A136" s="29" t="s">
        <v>477</v>
      </c>
      <c r="B136" s="29" t="s">
        <v>478</v>
      </c>
      <c r="C136" s="30">
        <v>51088239</v>
      </c>
      <c r="D136" s="30">
        <v>0</v>
      </c>
      <c r="E136" s="30">
        <v>0</v>
      </c>
      <c r="F136" s="30">
        <v>0</v>
      </c>
      <c r="G136" s="30">
        <v>0</v>
      </c>
      <c r="H136" s="30">
        <v>51088239</v>
      </c>
      <c r="I136" s="30">
        <v>18244000</v>
      </c>
      <c r="J136" s="30">
        <v>32844239</v>
      </c>
      <c r="K136" s="30">
        <v>18244000</v>
      </c>
    </row>
    <row r="137" spans="1:11" x14ac:dyDescent="0.25">
      <c r="A137" s="29" t="s">
        <v>479</v>
      </c>
      <c r="B137" s="29" t="s">
        <v>478</v>
      </c>
      <c r="C137" s="30">
        <v>0</v>
      </c>
      <c r="D137" s="30">
        <v>0</v>
      </c>
      <c r="E137" s="30">
        <v>32174239</v>
      </c>
      <c r="F137" s="30">
        <v>0</v>
      </c>
      <c r="G137" s="30">
        <v>0</v>
      </c>
      <c r="H137" s="30">
        <v>-32174239</v>
      </c>
      <c r="I137" s="30">
        <v>0</v>
      </c>
      <c r="J137" s="30">
        <v>-32174239</v>
      </c>
      <c r="K137" s="30">
        <v>0</v>
      </c>
    </row>
    <row r="138" spans="1:11" x14ac:dyDescent="0.25">
      <c r="A138" s="29" t="s">
        <v>480</v>
      </c>
      <c r="B138" s="29" t="s">
        <v>481</v>
      </c>
      <c r="C138" s="30">
        <v>4096300000</v>
      </c>
      <c r="D138" s="30">
        <v>0</v>
      </c>
      <c r="E138" s="30">
        <v>0</v>
      </c>
      <c r="F138" s="30">
        <v>0</v>
      </c>
      <c r="G138" s="30">
        <v>0</v>
      </c>
      <c r="H138" s="30">
        <v>4096300000</v>
      </c>
      <c r="I138" s="30">
        <v>1202015221</v>
      </c>
      <c r="J138" s="30">
        <v>2894284779</v>
      </c>
      <c r="K138" s="30">
        <v>219048000</v>
      </c>
    </row>
    <row r="139" spans="1:11" x14ac:dyDescent="0.25">
      <c r="A139" s="29" t="s">
        <v>482</v>
      </c>
      <c r="B139" s="29" t="s">
        <v>483</v>
      </c>
      <c r="C139" s="30">
        <v>174599460</v>
      </c>
      <c r="D139" s="30">
        <v>0</v>
      </c>
      <c r="E139" s="30">
        <v>174599460</v>
      </c>
      <c r="F139" s="30">
        <v>0</v>
      </c>
      <c r="G139" s="30">
        <v>0</v>
      </c>
      <c r="H139" s="30">
        <v>9.9999999999999995E-7</v>
      </c>
      <c r="I139" s="30">
        <v>0</v>
      </c>
      <c r="J139" s="30">
        <v>0</v>
      </c>
      <c r="K139" s="30">
        <v>0</v>
      </c>
    </row>
    <row r="140" spans="1:11" x14ac:dyDescent="0.25">
      <c r="A140" s="29" t="s">
        <v>484</v>
      </c>
      <c r="B140" s="29" t="s">
        <v>485</v>
      </c>
      <c r="C140" s="30">
        <v>146399045</v>
      </c>
      <c r="D140" s="30">
        <v>0</v>
      </c>
      <c r="E140" s="30">
        <v>0</v>
      </c>
      <c r="F140" s="30">
        <v>0</v>
      </c>
      <c r="G140" s="30">
        <v>0</v>
      </c>
      <c r="H140" s="30">
        <v>146399045</v>
      </c>
      <c r="I140" s="30">
        <v>31337259.649999999</v>
      </c>
      <c r="J140" s="30">
        <v>115061785.34999999</v>
      </c>
      <c r="K140" s="30">
        <v>31337259.649999999</v>
      </c>
    </row>
    <row r="141" spans="1:11" x14ac:dyDescent="0.25">
      <c r="A141" s="29" t="s">
        <v>486</v>
      </c>
      <c r="B141" s="29" t="s">
        <v>487</v>
      </c>
      <c r="C141" s="30">
        <v>217222439</v>
      </c>
      <c r="D141" s="30">
        <v>0</v>
      </c>
      <c r="E141" s="30">
        <v>0</v>
      </c>
      <c r="F141" s="30">
        <v>0</v>
      </c>
      <c r="G141" s="30">
        <v>0</v>
      </c>
      <c r="H141" s="30">
        <v>217222439</v>
      </c>
      <c r="I141" s="30">
        <v>91167874.620000005</v>
      </c>
      <c r="J141" s="30">
        <v>126054564.38</v>
      </c>
      <c r="K141" s="30">
        <v>12374467.300000001</v>
      </c>
    </row>
    <row r="142" spans="1:11" x14ac:dyDescent="0.25">
      <c r="A142" s="29" t="s">
        <v>488</v>
      </c>
      <c r="B142" s="29" t="s">
        <v>489</v>
      </c>
      <c r="C142" s="30">
        <v>32200540</v>
      </c>
      <c r="D142" s="30">
        <v>0</v>
      </c>
      <c r="E142" s="30">
        <v>1795664</v>
      </c>
      <c r="F142" s="30">
        <v>0</v>
      </c>
      <c r="G142" s="30">
        <v>0</v>
      </c>
      <c r="H142" s="30">
        <v>30404876</v>
      </c>
      <c r="I142" s="30">
        <v>30404876</v>
      </c>
      <c r="J142" s="30">
        <v>0</v>
      </c>
      <c r="K142" s="30">
        <v>9451448</v>
      </c>
    </row>
    <row r="143" spans="1:11" x14ac:dyDescent="0.25">
      <c r="A143" s="29" t="s">
        <v>490</v>
      </c>
      <c r="B143" s="29" t="s">
        <v>491</v>
      </c>
      <c r="C143" s="30">
        <v>13172560</v>
      </c>
      <c r="D143" s="30">
        <v>0</v>
      </c>
      <c r="E143" s="30">
        <v>0</v>
      </c>
      <c r="F143" s="30">
        <v>0</v>
      </c>
      <c r="G143" s="30">
        <v>0</v>
      </c>
      <c r="H143" s="30">
        <v>13172560</v>
      </c>
      <c r="I143" s="30">
        <v>0</v>
      </c>
      <c r="J143" s="30">
        <v>13172560</v>
      </c>
      <c r="K143" s="30">
        <v>0</v>
      </c>
    </row>
    <row r="144" spans="1:11" x14ac:dyDescent="0.25">
      <c r="A144" s="29" t="s">
        <v>492</v>
      </c>
      <c r="B144" s="29" t="s">
        <v>493</v>
      </c>
      <c r="C144" s="30">
        <v>70000000</v>
      </c>
      <c r="D144" s="30">
        <v>0</v>
      </c>
      <c r="E144" s="30">
        <v>0</v>
      </c>
      <c r="F144" s="30">
        <v>0</v>
      </c>
      <c r="G144" s="30">
        <v>0</v>
      </c>
      <c r="H144" s="30">
        <v>70000000</v>
      </c>
      <c r="I144" s="30">
        <v>1800000</v>
      </c>
      <c r="J144" s="30">
        <v>68200000</v>
      </c>
      <c r="K144" s="30">
        <v>1800000</v>
      </c>
    </row>
    <row r="145" spans="1:11" x14ac:dyDescent="0.25">
      <c r="A145" s="29" t="s">
        <v>494</v>
      </c>
      <c r="B145" s="29" t="s">
        <v>495</v>
      </c>
      <c r="C145" s="30">
        <v>11741845</v>
      </c>
      <c r="D145" s="30">
        <v>0</v>
      </c>
      <c r="E145" s="30">
        <v>0</v>
      </c>
      <c r="F145" s="30">
        <v>0</v>
      </c>
      <c r="G145" s="30">
        <v>0</v>
      </c>
      <c r="H145" s="30">
        <v>11741845</v>
      </c>
      <c r="I145" s="30">
        <v>5195590</v>
      </c>
      <c r="J145" s="30">
        <v>6546255</v>
      </c>
      <c r="K145" s="30">
        <v>0</v>
      </c>
    </row>
    <row r="146" spans="1:11" x14ac:dyDescent="0.25">
      <c r="A146" s="29" t="s">
        <v>496</v>
      </c>
      <c r="B146" s="29" t="s">
        <v>497</v>
      </c>
      <c r="C146" s="30">
        <v>50000000</v>
      </c>
      <c r="D146" s="30">
        <v>0</v>
      </c>
      <c r="E146" s="30">
        <v>0</v>
      </c>
      <c r="F146" s="30">
        <v>0</v>
      </c>
      <c r="G146" s="30">
        <v>0</v>
      </c>
      <c r="H146" s="30">
        <v>50000000</v>
      </c>
      <c r="I146" s="30">
        <v>0</v>
      </c>
      <c r="J146" s="30">
        <v>50000000</v>
      </c>
      <c r="K146" s="30">
        <v>0</v>
      </c>
    </row>
    <row r="147" spans="1:11" x14ac:dyDescent="0.25">
      <c r="A147" s="29" t="s">
        <v>498</v>
      </c>
      <c r="B147" s="29" t="s">
        <v>499</v>
      </c>
      <c r="C147" s="30">
        <v>14752200</v>
      </c>
      <c r="D147" s="30">
        <v>0</v>
      </c>
      <c r="E147" s="30">
        <v>0</v>
      </c>
      <c r="F147" s="30">
        <v>0</v>
      </c>
      <c r="G147" s="30">
        <v>0</v>
      </c>
      <c r="H147" s="30">
        <v>14752200</v>
      </c>
      <c r="I147" s="30">
        <v>0</v>
      </c>
      <c r="J147" s="30">
        <v>14752200</v>
      </c>
      <c r="K147" s="30">
        <v>0</v>
      </c>
    </row>
    <row r="148" spans="1:11" x14ac:dyDescent="0.25">
      <c r="A148" s="29" t="s">
        <v>500</v>
      </c>
      <c r="B148" s="29" t="s">
        <v>501</v>
      </c>
      <c r="C148" s="30">
        <v>6089400</v>
      </c>
      <c r="D148" s="30">
        <v>0</v>
      </c>
      <c r="E148" s="30">
        <v>0</v>
      </c>
      <c r="F148" s="30">
        <v>0</v>
      </c>
      <c r="G148" s="30">
        <v>0</v>
      </c>
      <c r="H148" s="30">
        <v>6089400</v>
      </c>
      <c r="I148" s="30">
        <v>2196100</v>
      </c>
      <c r="J148" s="30">
        <v>3893300</v>
      </c>
      <c r="K148" s="30">
        <v>2196100</v>
      </c>
    </row>
    <row r="149" spans="1:11" x14ac:dyDescent="0.25">
      <c r="A149" s="29" t="s">
        <v>502</v>
      </c>
      <c r="B149" s="29" t="s">
        <v>503</v>
      </c>
      <c r="C149" s="30">
        <v>100000</v>
      </c>
      <c r="D149" s="30">
        <v>0</v>
      </c>
      <c r="E149" s="30">
        <v>100000</v>
      </c>
      <c r="F149" s="30">
        <v>0</v>
      </c>
      <c r="G149" s="30">
        <v>0</v>
      </c>
      <c r="H149" s="30">
        <v>9.9999999999999995E-7</v>
      </c>
      <c r="I149" s="30">
        <v>0</v>
      </c>
      <c r="J149" s="30">
        <v>0</v>
      </c>
      <c r="K149" s="30">
        <v>0</v>
      </c>
    </row>
    <row r="150" spans="1:11" x14ac:dyDescent="0.25">
      <c r="A150" s="29" t="s">
        <v>504</v>
      </c>
      <c r="B150" s="29" t="s">
        <v>505</v>
      </c>
      <c r="C150" s="30">
        <v>50000000</v>
      </c>
      <c r="D150" s="30">
        <v>0</v>
      </c>
      <c r="E150" s="30">
        <v>0</v>
      </c>
      <c r="F150" s="30">
        <v>0</v>
      </c>
      <c r="G150" s="30">
        <v>0</v>
      </c>
      <c r="H150" s="30">
        <v>50000000</v>
      </c>
      <c r="I150" s="30">
        <v>0</v>
      </c>
      <c r="J150" s="30">
        <v>50000000</v>
      </c>
      <c r="K150" s="30">
        <v>0</v>
      </c>
    </row>
    <row r="151" spans="1:11" x14ac:dyDescent="0.25">
      <c r="A151" s="29" t="s">
        <v>506</v>
      </c>
      <c r="B151" s="29" t="s">
        <v>507</v>
      </c>
      <c r="C151" s="30">
        <v>10000000</v>
      </c>
      <c r="D151" s="30">
        <v>0</v>
      </c>
      <c r="E151" s="30">
        <v>0</v>
      </c>
      <c r="F151" s="30">
        <v>0</v>
      </c>
      <c r="G151" s="30">
        <v>0</v>
      </c>
      <c r="H151" s="30">
        <v>10000000</v>
      </c>
      <c r="I151" s="30">
        <v>0</v>
      </c>
      <c r="J151" s="30">
        <v>10000000</v>
      </c>
      <c r="K151" s="30">
        <v>0</v>
      </c>
    </row>
    <row r="152" spans="1:11" s="34" customFormat="1" x14ac:dyDescent="0.25">
      <c r="A152" s="29" t="s">
        <v>508</v>
      </c>
      <c r="B152" s="29" t="s">
        <v>509</v>
      </c>
      <c r="C152" s="30">
        <v>5500000</v>
      </c>
      <c r="D152" s="30">
        <v>0</v>
      </c>
      <c r="E152" s="30">
        <v>0</v>
      </c>
      <c r="F152" s="30">
        <v>0</v>
      </c>
      <c r="G152" s="30">
        <v>0</v>
      </c>
      <c r="H152" s="30">
        <v>5500000</v>
      </c>
      <c r="I152" s="30">
        <v>5500000</v>
      </c>
      <c r="J152" s="30">
        <v>0</v>
      </c>
      <c r="K152" s="30">
        <v>0</v>
      </c>
    </row>
    <row r="153" spans="1:11" x14ac:dyDescent="0.25">
      <c r="A153" s="29" t="s">
        <v>510</v>
      </c>
      <c r="B153" s="29" t="s">
        <v>511</v>
      </c>
      <c r="C153" s="30">
        <v>50000000</v>
      </c>
      <c r="D153" s="30">
        <v>0</v>
      </c>
      <c r="E153" s="30">
        <v>0</v>
      </c>
      <c r="F153" s="30">
        <v>0</v>
      </c>
      <c r="G153" s="30">
        <v>0</v>
      </c>
      <c r="H153" s="30">
        <v>50000000</v>
      </c>
      <c r="I153" s="30">
        <v>0</v>
      </c>
      <c r="J153" s="30">
        <v>50000000</v>
      </c>
      <c r="K153" s="30">
        <v>0</v>
      </c>
    </row>
    <row r="154" spans="1:11" x14ac:dyDescent="0.25">
      <c r="A154" s="29" t="s">
        <v>512</v>
      </c>
      <c r="B154" s="29" t="s">
        <v>513</v>
      </c>
      <c r="C154" s="30">
        <v>21700000</v>
      </c>
      <c r="D154" s="30">
        <v>0</v>
      </c>
      <c r="E154" s="30">
        <v>0</v>
      </c>
      <c r="F154" s="30">
        <v>0</v>
      </c>
      <c r="G154" s="30">
        <v>0</v>
      </c>
      <c r="H154" s="30">
        <v>21700000</v>
      </c>
      <c r="I154" s="30">
        <v>10983200</v>
      </c>
      <c r="J154" s="30">
        <v>10716800</v>
      </c>
      <c r="K154" s="30">
        <v>0</v>
      </c>
    </row>
    <row r="155" spans="1:11" x14ac:dyDescent="0.25">
      <c r="A155" s="29" t="s">
        <v>514</v>
      </c>
      <c r="B155" s="29" t="s">
        <v>515</v>
      </c>
      <c r="C155" s="30">
        <v>87360000</v>
      </c>
      <c r="D155" s="30">
        <v>0</v>
      </c>
      <c r="E155" s="30">
        <v>0</v>
      </c>
      <c r="F155" s="30">
        <v>0</v>
      </c>
      <c r="G155" s="30">
        <v>0</v>
      </c>
      <c r="H155" s="30">
        <v>87360000</v>
      </c>
      <c r="I155" s="30">
        <v>15658500</v>
      </c>
      <c r="J155" s="30">
        <v>71701500</v>
      </c>
      <c r="K155" s="30">
        <v>2847000</v>
      </c>
    </row>
    <row r="156" spans="1:11" x14ac:dyDescent="0.25">
      <c r="A156" s="29" t="s">
        <v>516</v>
      </c>
      <c r="B156" s="29" t="s">
        <v>517</v>
      </c>
      <c r="C156" s="30">
        <v>50000000</v>
      </c>
      <c r="D156" s="30">
        <v>0</v>
      </c>
      <c r="E156" s="30">
        <v>0</v>
      </c>
      <c r="F156" s="30">
        <v>0</v>
      </c>
      <c r="G156" s="30">
        <v>0</v>
      </c>
      <c r="H156" s="30">
        <v>50000000</v>
      </c>
      <c r="I156" s="30">
        <v>5520000</v>
      </c>
      <c r="J156" s="30">
        <v>44480000</v>
      </c>
      <c r="K156" s="30">
        <v>5520000</v>
      </c>
    </row>
    <row r="157" spans="1:11" x14ac:dyDescent="0.25">
      <c r="A157" s="29" t="s">
        <v>518</v>
      </c>
      <c r="B157" s="29" t="s">
        <v>519</v>
      </c>
      <c r="C157" s="30">
        <v>693220</v>
      </c>
      <c r="D157" s="30">
        <v>0</v>
      </c>
      <c r="E157" s="30">
        <v>0</v>
      </c>
      <c r="F157" s="30">
        <v>0</v>
      </c>
      <c r="G157" s="30">
        <v>0</v>
      </c>
      <c r="H157" s="30">
        <v>693220</v>
      </c>
      <c r="I157" s="30">
        <v>630000</v>
      </c>
      <c r="J157" s="30">
        <v>63220</v>
      </c>
      <c r="K157" s="30">
        <v>0</v>
      </c>
    </row>
    <row r="158" spans="1:11" x14ac:dyDescent="0.25">
      <c r="A158" s="29" t="s">
        <v>520</v>
      </c>
      <c r="B158" s="29" t="s">
        <v>521</v>
      </c>
      <c r="C158" s="30">
        <v>1000000000</v>
      </c>
      <c r="D158" s="30">
        <v>0</v>
      </c>
      <c r="E158" s="30">
        <v>0</v>
      </c>
      <c r="F158" s="30">
        <v>0</v>
      </c>
      <c r="G158" s="30">
        <v>0</v>
      </c>
      <c r="H158" s="30">
        <v>1000000000</v>
      </c>
      <c r="I158" s="30">
        <v>55000000</v>
      </c>
      <c r="J158" s="30">
        <v>945000000</v>
      </c>
      <c r="K158" s="30">
        <v>22500000</v>
      </c>
    </row>
    <row r="159" spans="1:11" x14ac:dyDescent="0.25">
      <c r="A159" s="29" t="s">
        <v>522</v>
      </c>
      <c r="B159" s="29" t="s">
        <v>523</v>
      </c>
      <c r="C159" s="30">
        <v>0</v>
      </c>
      <c r="D159" s="75">
        <v>999999958</v>
      </c>
      <c r="E159" s="30">
        <v>0</v>
      </c>
      <c r="F159" s="30">
        <v>0</v>
      </c>
      <c r="G159" s="30">
        <v>0</v>
      </c>
      <c r="H159" s="30">
        <v>999999958</v>
      </c>
      <c r="I159" s="30">
        <v>595000000</v>
      </c>
      <c r="J159" s="30">
        <v>404999958</v>
      </c>
      <c r="K159" s="30">
        <v>178500000</v>
      </c>
    </row>
    <row r="160" spans="1:11" x14ac:dyDescent="0.25">
      <c r="A160" s="29" t="s">
        <v>524</v>
      </c>
      <c r="B160" s="29" t="s">
        <v>525</v>
      </c>
      <c r="C160" s="30">
        <v>120000000</v>
      </c>
      <c r="D160" s="30">
        <v>0</v>
      </c>
      <c r="E160" s="30">
        <v>0</v>
      </c>
      <c r="F160" s="30">
        <v>0</v>
      </c>
      <c r="G160" s="30">
        <v>0</v>
      </c>
      <c r="H160" s="30">
        <v>120000000</v>
      </c>
      <c r="I160" s="30">
        <v>120000000</v>
      </c>
      <c r="J160" s="30">
        <v>0</v>
      </c>
      <c r="K160" s="30">
        <v>0</v>
      </c>
    </row>
    <row r="161" spans="1:11" s="34" customFormat="1" x14ac:dyDescent="0.25">
      <c r="A161" s="29" t="s">
        <v>526</v>
      </c>
      <c r="B161" s="29" t="s">
        <v>527</v>
      </c>
      <c r="C161" s="30">
        <v>2000000</v>
      </c>
      <c r="D161" s="30">
        <v>0</v>
      </c>
      <c r="E161" s="30">
        <v>1998655.45</v>
      </c>
      <c r="F161" s="30">
        <v>0</v>
      </c>
      <c r="G161" s="30">
        <v>0</v>
      </c>
      <c r="H161" s="30">
        <v>1344.5500000000466</v>
      </c>
      <c r="I161" s="30">
        <v>0</v>
      </c>
      <c r="J161" s="30">
        <v>1344.5500000000466</v>
      </c>
      <c r="K161" s="30">
        <v>0</v>
      </c>
    </row>
    <row r="162" spans="1:11" s="34" customFormat="1" x14ac:dyDescent="0.25">
      <c r="A162" s="29" t="s">
        <v>528</v>
      </c>
      <c r="B162" s="29" t="s">
        <v>529</v>
      </c>
      <c r="C162" s="30">
        <v>4000000</v>
      </c>
      <c r="D162" s="30">
        <v>0</v>
      </c>
      <c r="E162" s="30">
        <v>95565.03</v>
      </c>
      <c r="F162" s="30">
        <v>0</v>
      </c>
      <c r="G162" s="30">
        <v>0</v>
      </c>
      <c r="H162" s="30">
        <v>3904434.97</v>
      </c>
      <c r="I162" s="30">
        <v>3904434.9699999997</v>
      </c>
      <c r="J162" s="30">
        <v>4.6566128730773926E-10</v>
      </c>
      <c r="K162" s="30">
        <v>330299.59000000003</v>
      </c>
    </row>
    <row r="163" spans="1:11" s="34" customFormat="1" x14ac:dyDescent="0.25">
      <c r="A163" s="32" t="s">
        <v>530</v>
      </c>
      <c r="B163" s="32" t="s">
        <v>531</v>
      </c>
      <c r="C163" s="33">
        <v>1178371003</v>
      </c>
      <c r="D163" s="33">
        <v>0</v>
      </c>
      <c r="E163" s="33">
        <v>184084</v>
      </c>
      <c r="F163" s="33">
        <v>0</v>
      </c>
      <c r="G163" s="33">
        <v>0</v>
      </c>
      <c r="H163" s="33">
        <v>1178186919</v>
      </c>
      <c r="I163" s="33">
        <v>239036629</v>
      </c>
      <c r="J163" s="33">
        <v>939150290</v>
      </c>
      <c r="K163" s="33">
        <v>22796630</v>
      </c>
    </row>
    <row r="164" spans="1:11" s="34" customFormat="1" x14ac:dyDescent="0.25">
      <c r="A164" s="29" t="s">
        <v>532</v>
      </c>
      <c r="B164" s="29" t="s">
        <v>533</v>
      </c>
      <c r="C164" s="30">
        <v>172500000</v>
      </c>
      <c r="D164" s="30">
        <v>0</v>
      </c>
      <c r="E164" s="30">
        <v>0</v>
      </c>
      <c r="F164" s="30">
        <v>0</v>
      </c>
      <c r="G164" s="30">
        <v>0</v>
      </c>
      <c r="H164" s="30">
        <v>172500000</v>
      </c>
      <c r="I164" s="30">
        <v>150000000</v>
      </c>
      <c r="J164" s="30">
        <v>22500000</v>
      </c>
      <c r="K164" s="30">
        <v>0</v>
      </c>
    </row>
    <row r="165" spans="1:11" x14ac:dyDescent="0.25">
      <c r="A165" s="29" t="s">
        <v>534</v>
      </c>
      <c r="B165" s="29" t="s">
        <v>535</v>
      </c>
      <c r="C165" s="30">
        <v>52500000</v>
      </c>
      <c r="D165" s="30">
        <v>0</v>
      </c>
      <c r="E165" s="30">
        <v>184084</v>
      </c>
      <c r="F165" s="30">
        <v>0</v>
      </c>
      <c r="G165" s="30">
        <v>0</v>
      </c>
      <c r="H165" s="30">
        <v>52315916</v>
      </c>
      <c r="I165" s="30">
        <v>21738100</v>
      </c>
      <c r="J165" s="30">
        <v>30577816</v>
      </c>
      <c r="K165" s="30">
        <v>21738100</v>
      </c>
    </row>
    <row r="166" spans="1:11" s="34" customFormat="1" x14ac:dyDescent="0.25">
      <c r="A166" s="29" t="s">
        <v>536</v>
      </c>
      <c r="B166" s="29" t="s">
        <v>537</v>
      </c>
      <c r="C166" s="30">
        <v>7917061</v>
      </c>
      <c r="D166" s="30">
        <v>0</v>
      </c>
      <c r="E166" s="30">
        <v>0</v>
      </c>
      <c r="F166" s="30">
        <v>0</v>
      </c>
      <c r="G166" s="30">
        <v>0</v>
      </c>
      <c r="H166" s="30">
        <v>7917061</v>
      </c>
      <c r="I166" s="30">
        <v>1058530</v>
      </c>
      <c r="J166" s="30">
        <v>6858531</v>
      </c>
      <c r="K166" s="30">
        <v>1058530</v>
      </c>
    </row>
    <row r="167" spans="1:11" s="34" customFormat="1" x14ac:dyDescent="0.25">
      <c r="A167" s="29" t="s">
        <v>538</v>
      </c>
      <c r="B167" s="29" t="s">
        <v>539</v>
      </c>
      <c r="C167" s="30">
        <v>412726971</v>
      </c>
      <c r="D167" s="30">
        <v>0</v>
      </c>
      <c r="E167" s="30">
        <v>0</v>
      </c>
      <c r="F167" s="30">
        <v>0</v>
      </c>
      <c r="G167" s="30">
        <v>0</v>
      </c>
      <c r="H167" s="30">
        <v>412726971</v>
      </c>
      <c r="I167" s="30">
        <v>50039999</v>
      </c>
      <c r="J167" s="30">
        <v>362686972</v>
      </c>
      <c r="K167" s="30">
        <v>0</v>
      </c>
    </row>
    <row r="168" spans="1:11" x14ac:dyDescent="0.25">
      <c r="A168" s="29" t="s">
        <v>540</v>
      </c>
      <c r="B168" s="29" t="s">
        <v>541</v>
      </c>
      <c r="C168" s="30">
        <v>412726971</v>
      </c>
      <c r="D168" s="30">
        <v>0</v>
      </c>
      <c r="E168" s="30">
        <v>0</v>
      </c>
      <c r="F168" s="30">
        <v>0</v>
      </c>
      <c r="G168" s="30">
        <v>0</v>
      </c>
      <c r="H168" s="30">
        <v>412726971</v>
      </c>
      <c r="I168" s="30">
        <v>0</v>
      </c>
      <c r="J168" s="30">
        <v>412726971</v>
      </c>
      <c r="K168" s="30">
        <v>0</v>
      </c>
    </row>
    <row r="169" spans="1:11" x14ac:dyDescent="0.25">
      <c r="A169" s="29" t="s">
        <v>542</v>
      </c>
      <c r="B169" s="29" t="s">
        <v>543</v>
      </c>
      <c r="C169" s="30">
        <v>120000000</v>
      </c>
      <c r="D169" s="30">
        <v>0</v>
      </c>
      <c r="E169" s="30">
        <v>0</v>
      </c>
      <c r="F169" s="30">
        <v>0</v>
      </c>
      <c r="G169" s="30">
        <v>0</v>
      </c>
      <c r="H169" s="30">
        <v>120000000</v>
      </c>
      <c r="I169" s="30">
        <v>16200000</v>
      </c>
      <c r="J169" s="30">
        <v>103800000</v>
      </c>
      <c r="K169" s="30">
        <v>0</v>
      </c>
    </row>
    <row r="170" spans="1:11" s="34" customFormat="1" x14ac:dyDescent="0.25">
      <c r="A170" s="29" t="s">
        <v>544</v>
      </c>
      <c r="B170" s="29" t="s">
        <v>545</v>
      </c>
      <c r="C170" s="30">
        <v>94558706</v>
      </c>
      <c r="D170" s="30">
        <v>0</v>
      </c>
      <c r="E170" s="30">
        <v>0</v>
      </c>
      <c r="F170" s="30">
        <v>0</v>
      </c>
      <c r="G170" s="30">
        <v>0</v>
      </c>
      <c r="H170" s="30">
        <v>94558706</v>
      </c>
      <c r="I170" s="30">
        <v>27792854</v>
      </c>
      <c r="J170" s="30">
        <v>66765852</v>
      </c>
      <c r="K170" s="30">
        <v>19801520</v>
      </c>
    </row>
    <row r="171" spans="1:11" s="34" customFormat="1" x14ac:dyDescent="0.25">
      <c r="A171" s="29" t="s">
        <v>546</v>
      </c>
      <c r="B171" s="29" t="s">
        <v>547</v>
      </c>
      <c r="C171" s="30">
        <v>1200000</v>
      </c>
      <c r="D171" s="30">
        <v>0</v>
      </c>
      <c r="E171" s="30">
        <v>0</v>
      </c>
      <c r="F171" s="30">
        <v>0</v>
      </c>
      <c r="G171" s="30">
        <v>0</v>
      </c>
      <c r="H171" s="30">
        <v>1200000</v>
      </c>
      <c r="I171" s="30">
        <v>0</v>
      </c>
      <c r="J171" s="30">
        <v>1200000</v>
      </c>
      <c r="K171" s="30">
        <v>0</v>
      </c>
    </row>
    <row r="172" spans="1:11" s="34" customFormat="1" x14ac:dyDescent="0.25">
      <c r="A172" s="32" t="s">
        <v>548</v>
      </c>
      <c r="B172" s="32" t="s">
        <v>549</v>
      </c>
      <c r="C172" s="33">
        <v>997483776</v>
      </c>
      <c r="D172" s="33">
        <v>0</v>
      </c>
      <c r="E172" s="33">
        <v>0</v>
      </c>
      <c r="F172" s="33">
        <v>0</v>
      </c>
      <c r="G172" s="33">
        <v>0</v>
      </c>
      <c r="H172" s="33">
        <v>997483776</v>
      </c>
      <c r="I172" s="33">
        <v>641244442.27999997</v>
      </c>
      <c r="J172" s="33">
        <v>356239333.72000003</v>
      </c>
      <c r="K172" s="33">
        <v>628432942.27999997</v>
      </c>
    </row>
    <row r="173" spans="1:11" s="34" customFormat="1" x14ac:dyDescent="0.25">
      <c r="A173" s="32" t="s">
        <v>550</v>
      </c>
      <c r="B173" s="32" t="s">
        <v>551</v>
      </c>
      <c r="C173" s="33">
        <v>37483776</v>
      </c>
      <c r="D173" s="33">
        <v>0</v>
      </c>
      <c r="E173" s="33">
        <v>0</v>
      </c>
      <c r="F173" s="33">
        <v>0</v>
      </c>
      <c r="G173" s="33">
        <v>0</v>
      </c>
      <c r="H173" s="33">
        <v>37483776</v>
      </c>
      <c r="I173" s="33">
        <v>1165900</v>
      </c>
      <c r="J173" s="33">
        <v>36317876</v>
      </c>
      <c r="K173" s="33">
        <v>1165900</v>
      </c>
    </row>
    <row r="174" spans="1:11" s="34" customFormat="1" x14ac:dyDescent="0.25">
      <c r="A174" s="32" t="s">
        <v>552</v>
      </c>
      <c r="B174" s="32" t="s">
        <v>553</v>
      </c>
      <c r="C174" s="33">
        <v>37483776</v>
      </c>
      <c r="D174" s="33">
        <v>0</v>
      </c>
      <c r="E174" s="33">
        <v>0</v>
      </c>
      <c r="F174" s="33">
        <v>0</v>
      </c>
      <c r="G174" s="33">
        <v>0</v>
      </c>
      <c r="H174" s="33">
        <v>37483776</v>
      </c>
      <c r="I174" s="33">
        <v>1165900</v>
      </c>
      <c r="J174" s="33">
        <v>36317876</v>
      </c>
      <c r="K174" s="33">
        <v>1165900</v>
      </c>
    </row>
    <row r="175" spans="1:11" s="34" customFormat="1" x14ac:dyDescent="0.25">
      <c r="A175" s="29" t="s">
        <v>554</v>
      </c>
      <c r="B175" s="29" t="s">
        <v>555</v>
      </c>
      <c r="C175" s="30">
        <v>37483776</v>
      </c>
      <c r="D175" s="30">
        <v>0</v>
      </c>
      <c r="E175" s="30">
        <v>0</v>
      </c>
      <c r="F175" s="30">
        <v>0</v>
      </c>
      <c r="G175" s="30">
        <v>0</v>
      </c>
      <c r="H175" s="30">
        <v>37483776</v>
      </c>
      <c r="I175" s="30">
        <v>1165900</v>
      </c>
      <c r="J175" s="30">
        <v>36317876</v>
      </c>
      <c r="K175" s="30">
        <v>1165900</v>
      </c>
    </row>
    <row r="176" spans="1:11" s="34" customFormat="1" x14ac:dyDescent="0.25">
      <c r="A176" s="32" t="s">
        <v>556</v>
      </c>
      <c r="B176" s="32" t="s">
        <v>557</v>
      </c>
      <c r="C176" s="33">
        <v>960000000</v>
      </c>
      <c r="D176" s="33">
        <v>0</v>
      </c>
      <c r="E176" s="33">
        <v>0</v>
      </c>
      <c r="F176" s="33">
        <v>0</v>
      </c>
      <c r="G176" s="33">
        <v>0</v>
      </c>
      <c r="H176" s="33">
        <v>960000000</v>
      </c>
      <c r="I176" s="33">
        <v>640078542.27999997</v>
      </c>
      <c r="J176" s="33">
        <v>319921457.72000003</v>
      </c>
      <c r="K176" s="33">
        <v>627267042.27999997</v>
      </c>
    </row>
    <row r="177" spans="1:11" s="34" customFormat="1" x14ac:dyDescent="0.25">
      <c r="A177" s="32" t="s">
        <v>558</v>
      </c>
      <c r="B177" s="32" t="s">
        <v>559</v>
      </c>
      <c r="C177" s="33">
        <v>960000000</v>
      </c>
      <c r="D177" s="33">
        <v>0</v>
      </c>
      <c r="E177" s="33">
        <v>0</v>
      </c>
      <c r="F177" s="33">
        <v>0</v>
      </c>
      <c r="G177" s="33">
        <v>0</v>
      </c>
      <c r="H177" s="33">
        <v>960000000</v>
      </c>
      <c r="I177" s="33">
        <v>640078542.27999997</v>
      </c>
      <c r="J177" s="33">
        <v>319921457.72000003</v>
      </c>
      <c r="K177" s="33">
        <v>627267042.27999997</v>
      </c>
    </row>
    <row r="178" spans="1:11" s="34" customFormat="1" x14ac:dyDescent="0.25">
      <c r="A178" s="29" t="s">
        <v>560</v>
      </c>
      <c r="B178" s="29" t="s">
        <v>561</v>
      </c>
      <c r="C178" s="30">
        <v>660000000</v>
      </c>
      <c r="D178" s="30">
        <v>0</v>
      </c>
      <c r="E178" s="30">
        <v>0</v>
      </c>
      <c r="F178" s="30">
        <v>0</v>
      </c>
      <c r="G178" s="30">
        <v>0</v>
      </c>
      <c r="H178" s="30">
        <v>660000000</v>
      </c>
      <c r="I178" s="30">
        <v>640078542.27999997</v>
      </c>
      <c r="J178" s="30">
        <v>19921457.720000029</v>
      </c>
      <c r="K178" s="30">
        <v>627267042.27999997</v>
      </c>
    </row>
    <row r="179" spans="1:11" s="34" customFormat="1" x14ac:dyDescent="0.25">
      <c r="A179" s="29" t="s">
        <v>562</v>
      </c>
      <c r="B179" s="29" t="s">
        <v>563</v>
      </c>
      <c r="C179" s="30">
        <v>300000000</v>
      </c>
      <c r="D179" s="30">
        <v>0</v>
      </c>
      <c r="E179" s="30">
        <v>0</v>
      </c>
      <c r="F179" s="30">
        <v>0</v>
      </c>
      <c r="G179" s="30">
        <v>0</v>
      </c>
      <c r="H179" s="30">
        <v>300000000</v>
      </c>
      <c r="I179" s="30">
        <v>0</v>
      </c>
      <c r="J179" s="30">
        <v>300000000</v>
      </c>
      <c r="K179" s="30">
        <v>0</v>
      </c>
    </row>
    <row r="180" spans="1:11" s="34" customFormat="1" x14ac:dyDescent="0.25">
      <c r="A180" s="32" t="s">
        <v>564</v>
      </c>
      <c r="B180" s="32" t="s">
        <v>565</v>
      </c>
      <c r="C180" s="33">
        <v>174385114</v>
      </c>
      <c r="D180" s="33">
        <v>190379690</v>
      </c>
      <c r="E180" s="33">
        <v>0</v>
      </c>
      <c r="F180" s="33">
        <v>0</v>
      </c>
      <c r="G180" s="33">
        <v>0</v>
      </c>
      <c r="H180" s="33">
        <v>364764804</v>
      </c>
      <c r="I180" s="33">
        <v>44000000</v>
      </c>
      <c r="J180" s="33">
        <v>320764804</v>
      </c>
      <c r="K180" s="33">
        <v>44000000</v>
      </c>
    </row>
    <row r="181" spans="1:11" s="34" customFormat="1" x14ac:dyDescent="0.25">
      <c r="A181" s="32" t="s">
        <v>566</v>
      </c>
      <c r="B181" s="32" t="s">
        <v>567</v>
      </c>
      <c r="C181" s="33">
        <v>174385114</v>
      </c>
      <c r="D181" s="33">
        <v>190379690</v>
      </c>
      <c r="E181" s="33">
        <v>0</v>
      </c>
      <c r="F181" s="33">
        <v>0</v>
      </c>
      <c r="G181" s="33">
        <v>0</v>
      </c>
      <c r="H181" s="33">
        <v>364764804</v>
      </c>
      <c r="I181" s="33">
        <v>44000000</v>
      </c>
      <c r="J181" s="33">
        <v>320764804</v>
      </c>
      <c r="K181" s="33">
        <v>44000000</v>
      </c>
    </row>
    <row r="182" spans="1:11" s="34" customFormat="1" x14ac:dyDescent="0.25">
      <c r="A182" s="29" t="s">
        <v>568</v>
      </c>
      <c r="B182" s="29" t="s">
        <v>569</v>
      </c>
      <c r="C182" s="30">
        <v>41367514</v>
      </c>
      <c r="D182" s="75">
        <v>190379690</v>
      </c>
      <c r="E182" s="30">
        <v>0</v>
      </c>
      <c r="F182" s="30">
        <v>0</v>
      </c>
      <c r="G182" s="30">
        <v>0</v>
      </c>
      <c r="H182" s="30">
        <v>231747204</v>
      </c>
      <c r="I182" s="30">
        <v>0</v>
      </c>
      <c r="J182" s="30">
        <v>231747204</v>
      </c>
      <c r="K182" s="30">
        <v>0</v>
      </c>
    </row>
    <row r="183" spans="1:11" s="34" customFormat="1" x14ac:dyDescent="0.25">
      <c r="A183" s="29" t="s">
        <v>570</v>
      </c>
      <c r="B183" s="29" t="s">
        <v>571</v>
      </c>
      <c r="C183" s="30">
        <v>133017600</v>
      </c>
      <c r="D183" s="30">
        <v>0</v>
      </c>
      <c r="E183" s="30">
        <v>0</v>
      </c>
      <c r="F183" s="30">
        <v>0</v>
      </c>
      <c r="G183" s="30">
        <v>0</v>
      </c>
      <c r="H183" s="30">
        <v>133017600</v>
      </c>
      <c r="I183" s="30">
        <v>44000000</v>
      </c>
      <c r="J183" s="30">
        <v>89017600</v>
      </c>
      <c r="K183" s="30">
        <v>44000000</v>
      </c>
    </row>
    <row r="184" spans="1:11" s="34" customFormat="1" x14ac:dyDescent="0.25">
      <c r="A184" s="32" t="s">
        <v>572</v>
      </c>
      <c r="B184" s="32" t="s">
        <v>573</v>
      </c>
      <c r="C184" s="33">
        <v>369291608</v>
      </c>
      <c r="D184" s="33">
        <v>0</v>
      </c>
      <c r="E184" s="33">
        <v>0</v>
      </c>
      <c r="F184" s="33">
        <v>0</v>
      </c>
      <c r="G184" s="33">
        <v>0</v>
      </c>
      <c r="H184" s="33">
        <v>369291608</v>
      </c>
      <c r="I184" s="33">
        <v>66558326</v>
      </c>
      <c r="J184" s="33">
        <v>302733282</v>
      </c>
      <c r="K184" s="33">
        <v>65869450.700000003</v>
      </c>
    </row>
    <row r="185" spans="1:11" s="34" customFormat="1" x14ac:dyDescent="0.25">
      <c r="A185" s="32" t="s">
        <v>574</v>
      </c>
      <c r="B185" s="32" t="s">
        <v>575</v>
      </c>
      <c r="C185" s="33">
        <v>75000000</v>
      </c>
      <c r="D185" s="33">
        <v>0</v>
      </c>
      <c r="E185" s="33">
        <v>0</v>
      </c>
      <c r="F185" s="33">
        <v>0</v>
      </c>
      <c r="G185" s="33">
        <v>0</v>
      </c>
      <c r="H185" s="33">
        <v>75000000</v>
      </c>
      <c r="I185" s="33">
        <v>9828801</v>
      </c>
      <c r="J185" s="33">
        <v>65171199</v>
      </c>
      <c r="K185" s="33">
        <v>9139925.7000000011</v>
      </c>
    </row>
    <row r="186" spans="1:11" x14ac:dyDescent="0.25">
      <c r="A186" s="29" t="s">
        <v>576</v>
      </c>
      <c r="B186" s="29" t="s">
        <v>577</v>
      </c>
      <c r="C186" s="30">
        <v>30000000</v>
      </c>
      <c r="D186" s="30">
        <v>0</v>
      </c>
      <c r="E186" s="30">
        <v>0</v>
      </c>
      <c r="F186" s="30">
        <v>0</v>
      </c>
      <c r="G186" s="30">
        <v>0</v>
      </c>
      <c r="H186" s="30">
        <v>30000000</v>
      </c>
      <c r="I186" s="30">
        <v>0</v>
      </c>
      <c r="J186" s="30">
        <v>30000000</v>
      </c>
      <c r="K186" s="30">
        <v>0</v>
      </c>
    </row>
    <row r="187" spans="1:11" x14ac:dyDescent="0.25">
      <c r="A187" s="29" t="s">
        <v>578</v>
      </c>
      <c r="B187" s="29" t="s">
        <v>579</v>
      </c>
      <c r="C187" s="30">
        <v>8500000</v>
      </c>
      <c r="D187" s="30">
        <v>0</v>
      </c>
      <c r="E187" s="30">
        <v>0</v>
      </c>
      <c r="F187" s="30">
        <v>0</v>
      </c>
      <c r="G187" s="30">
        <v>0</v>
      </c>
      <c r="H187" s="30">
        <v>8500000</v>
      </c>
      <c r="I187" s="30">
        <v>1000000</v>
      </c>
      <c r="J187" s="30">
        <v>7500000</v>
      </c>
      <c r="K187" s="30">
        <v>311124.7</v>
      </c>
    </row>
    <row r="188" spans="1:11" x14ac:dyDescent="0.25">
      <c r="A188" s="29" t="s">
        <v>580</v>
      </c>
      <c r="B188" s="29" t="s">
        <v>581</v>
      </c>
      <c r="C188" s="30">
        <v>14200000</v>
      </c>
      <c r="D188" s="30">
        <v>0</v>
      </c>
      <c r="E188" s="30">
        <v>0</v>
      </c>
      <c r="F188" s="30">
        <v>0</v>
      </c>
      <c r="G188" s="30">
        <v>0</v>
      </c>
      <c r="H188" s="30">
        <v>14200000</v>
      </c>
      <c r="I188" s="30">
        <v>7553000</v>
      </c>
      <c r="J188" s="30">
        <v>6647000</v>
      </c>
      <c r="K188" s="30">
        <v>7553000</v>
      </c>
    </row>
    <row r="189" spans="1:11" s="34" customFormat="1" x14ac:dyDescent="0.25">
      <c r="A189" s="29" t="s">
        <v>582</v>
      </c>
      <c r="B189" s="29" t="s">
        <v>583</v>
      </c>
      <c r="C189" s="30">
        <v>13145000</v>
      </c>
      <c r="D189" s="30">
        <v>0</v>
      </c>
      <c r="E189" s="30">
        <v>0</v>
      </c>
      <c r="F189" s="30">
        <v>0</v>
      </c>
      <c r="G189" s="30">
        <v>0</v>
      </c>
      <c r="H189" s="30">
        <v>13145000</v>
      </c>
      <c r="I189" s="30">
        <v>1023700</v>
      </c>
      <c r="J189" s="30">
        <v>12121300</v>
      </c>
      <c r="K189" s="30">
        <v>1023700</v>
      </c>
    </row>
    <row r="190" spans="1:11" s="34" customFormat="1" x14ac:dyDescent="0.25">
      <c r="A190" s="29" t="s">
        <v>584</v>
      </c>
      <c r="B190" s="29" t="s">
        <v>585</v>
      </c>
      <c r="C190" s="30">
        <v>9155000</v>
      </c>
      <c r="D190" s="30">
        <v>0</v>
      </c>
      <c r="E190" s="30">
        <v>0</v>
      </c>
      <c r="F190" s="30">
        <v>0</v>
      </c>
      <c r="G190" s="30">
        <v>0</v>
      </c>
      <c r="H190" s="30">
        <v>9155000</v>
      </c>
      <c r="I190" s="30">
        <v>252101</v>
      </c>
      <c r="J190" s="30">
        <v>8902899</v>
      </c>
      <c r="K190" s="30">
        <v>252101</v>
      </c>
    </row>
    <row r="191" spans="1:11" s="34" customFormat="1" x14ac:dyDescent="0.25">
      <c r="A191" s="29" t="s">
        <v>586</v>
      </c>
      <c r="B191" s="29" t="s">
        <v>587</v>
      </c>
      <c r="C191" s="30">
        <v>34005664</v>
      </c>
      <c r="D191" s="30">
        <v>0</v>
      </c>
      <c r="E191" s="30">
        <v>0</v>
      </c>
      <c r="F191" s="30">
        <v>0</v>
      </c>
      <c r="G191" s="30">
        <v>0</v>
      </c>
      <c r="H191" s="30">
        <v>34005664</v>
      </c>
      <c r="I191" s="30">
        <v>28203098</v>
      </c>
      <c r="J191" s="30">
        <v>5802566</v>
      </c>
      <c r="K191" s="30">
        <v>28203098</v>
      </c>
    </row>
    <row r="192" spans="1:11" x14ac:dyDescent="0.25">
      <c r="A192" s="29" t="s">
        <v>588</v>
      </c>
      <c r="B192" s="29" t="s">
        <v>589</v>
      </c>
      <c r="C192" s="30">
        <v>45855467</v>
      </c>
      <c r="D192" s="30">
        <v>0</v>
      </c>
      <c r="E192" s="30">
        <v>0</v>
      </c>
      <c r="F192" s="30">
        <v>0</v>
      </c>
      <c r="G192" s="30">
        <v>0</v>
      </c>
      <c r="H192" s="30">
        <v>45855467</v>
      </c>
      <c r="I192" s="30">
        <v>12770202</v>
      </c>
      <c r="J192" s="30">
        <v>33085265</v>
      </c>
      <c r="K192" s="30">
        <v>12770202</v>
      </c>
    </row>
    <row r="193" spans="1:11" s="34" customFormat="1" x14ac:dyDescent="0.25">
      <c r="A193" s="32" t="s">
        <v>590</v>
      </c>
      <c r="B193" s="32" t="s">
        <v>591</v>
      </c>
      <c r="C193" s="33">
        <v>139430477</v>
      </c>
      <c r="D193" s="33">
        <v>0</v>
      </c>
      <c r="E193" s="33">
        <v>0</v>
      </c>
      <c r="F193" s="33">
        <v>0</v>
      </c>
      <c r="G193" s="33">
        <v>0</v>
      </c>
      <c r="H193" s="33">
        <v>139430477</v>
      </c>
      <c r="I193" s="33">
        <v>8853228</v>
      </c>
      <c r="J193" s="33">
        <v>130577249</v>
      </c>
      <c r="K193" s="33">
        <v>8853228</v>
      </c>
    </row>
    <row r="194" spans="1:11" s="28" customFormat="1" x14ac:dyDescent="0.25">
      <c r="A194" s="29" t="s">
        <v>592</v>
      </c>
      <c r="B194" s="29" t="s">
        <v>593</v>
      </c>
      <c r="C194" s="30">
        <v>109473722</v>
      </c>
      <c r="D194" s="30">
        <v>0</v>
      </c>
      <c r="E194" s="30">
        <v>0</v>
      </c>
      <c r="F194" s="30">
        <v>0</v>
      </c>
      <c r="G194" s="30">
        <v>0</v>
      </c>
      <c r="H194" s="30">
        <v>109473722</v>
      </c>
      <c r="I194" s="30">
        <v>0</v>
      </c>
      <c r="J194" s="30">
        <v>109473722</v>
      </c>
      <c r="K194" s="30">
        <v>0</v>
      </c>
    </row>
    <row r="195" spans="1:11" s="34" customFormat="1" x14ac:dyDescent="0.25">
      <c r="A195" s="29" t="s">
        <v>594</v>
      </c>
      <c r="B195" s="29" t="s">
        <v>595</v>
      </c>
      <c r="C195" s="30">
        <v>7421050</v>
      </c>
      <c r="D195" s="30">
        <v>0</v>
      </c>
      <c r="E195" s="30">
        <v>0</v>
      </c>
      <c r="F195" s="30">
        <v>0</v>
      </c>
      <c r="G195" s="30">
        <v>0</v>
      </c>
      <c r="H195" s="30">
        <v>7421050</v>
      </c>
      <c r="I195" s="30">
        <v>4035000</v>
      </c>
      <c r="J195" s="30">
        <v>3386050</v>
      </c>
      <c r="K195" s="30">
        <v>4035000</v>
      </c>
    </row>
    <row r="196" spans="1:11" s="34" customFormat="1" x14ac:dyDescent="0.25">
      <c r="A196" s="29" t="s">
        <v>596</v>
      </c>
      <c r="B196" s="29" t="s">
        <v>597</v>
      </c>
      <c r="C196" s="30">
        <v>19361705</v>
      </c>
      <c r="D196" s="30">
        <v>0</v>
      </c>
      <c r="E196" s="30">
        <v>0</v>
      </c>
      <c r="F196" s="30">
        <v>0</v>
      </c>
      <c r="G196" s="30">
        <v>0</v>
      </c>
      <c r="H196" s="30">
        <v>19361705</v>
      </c>
      <c r="I196" s="30">
        <v>4818228</v>
      </c>
      <c r="J196" s="30">
        <v>14543477</v>
      </c>
      <c r="K196" s="30">
        <v>4818228</v>
      </c>
    </row>
    <row r="197" spans="1:11" s="34" customFormat="1" x14ac:dyDescent="0.25">
      <c r="A197" s="29" t="s">
        <v>598</v>
      </c>
      <c r="B197" s="29" t="s">
        <v>599</v>
      </c>
      <c r="C197" s="30">
        <v>3174000</v>
      </c>
      <c r="D197" s="30">
        <v>0</v>
      </c>
      <c r="E197" s="30">
        <v>0</v>
      </c>
      <c r="F197" s="30">
        <v>0</v>
      </c>
      <c r="G197" s="30">
        <v>0</v>
      </c>
      <c r="H197" s="30">
        <v>3174000</v>
      </c>
      <c r="I197" s="30">
        <v>0</v>
      </c>
      <c r="J197" s="30">
        <v>3174000</v>
      </c>
      <c r="K197" s="30">
        <v>0</v>
      </c>
    </row>
    <row r="198" spans="1:11" s="34" customFormat="1" x14ac:dyDescent="0.25">
      <c r="A198" s="32" t="s">
        <v>600</v>
      </c>
      <c r="B198" s="32" t="s">
        <v>28</v>
      </c>
      <c r="C198" s="33">
        <v>15000000</v>
      </c>
      <c r="D198" s="33">
        <v>0</v>
      </c>
      <c r="E198" s="33">
        <v>0</v>
      </c>
      <c r="F198" s="33">
        <v>0</v>
      </c>
      <c r="G198" s="33">
        <v>0</v>
      </c>
      <c r="H198" s="33">
        <v>15000000</v>
      </c>
      <c r="I198" s="33">
        <v>0</v>
      </c>
      <c r="J198" s="33">
        <v>15000000</v>
      </c>
      <c r="K198" s="33">
        <v>0</v>
      </c>
    </row>
    <row r="199" spans="1:11" s="34" customFormat="1" x14ac:dyDescent="0.25">
      <c r="A199" s="32" t="s">
        <v>601</v>
      </c>
      <c r="B199" s="32" t="s">
        <v>602</v>
      </c>
      <c r="C199" s="33">
        <v>15000000</v>
      </c>
      <c r="D199" s="33">
        <v>0</v>
      </c>
      <c r="E199" s="33">
        <v>0</v>
      </c>
      <c r="F199" s="33">
        <v>0</v>
      </c>
      <c r="G199" s="33">
        <v>0</v>
      </c>
      <c r="H199" s="33">
        <v>15000000</v>
      </c>
      <c r="I199" s="33">
        <v>0</v>
      </c>
      <c r="J199" s="33">
        <v>15000000</v>
      </c>
      <c r="K199" s="33">
        <v>0</v>
      </c>
    </row>
    <row r="200" spans="1:11" s="34" customFormat="1" x14ac:dyDescent="0.25">
      <c r="A200" s="29" t="s">
        <v>603</v>
      </c>
      <c r="B200" s="29" t="s">
        <v>604</v>
      </c>
      <c r="C200" s="30">
        <v>15000000</v>
      </c>
      <c r="D200" s="30">
        <v>0</v>
      </c>
      <c r="E200" s="30">
        <v>0</v>
      </c>
      <c r="F200" s="30">
        <v>0</v>
      </c>
      <c r="G200" s="30">
        <v>0</v>
      </c>
      <c r="H200" s="30">
        <v>15000000</v>
      </c>
      <c r="I200" s="30">
        <v>0</v>
      </c>
      <c r="J200" s="30">
        <v>15000000</v>
      </c>
      <c r="K200" s="30">
        <v>0</v>
      </c>
    </row>
    <row r="201" spans="1:11" s="28" customFormat="1" x14ac:dyDescent="0.25">
      <c r="A201" s="29" t="s">
        <v>605</v>
      </c>
      <c r="B201" s="29" t="s">
        <v>606</v>
      </c>
      <c r="C201" s="30">
        <v>60000000</v>
      </c>
      <c r="D201" s="30">
        <v>0</v>
      </c>
      <c r="E201" s="30">
        <v>0</v>
      </c>
      <c r="F201" s="30">
        <v>0</v>
      </c>
      <c r="G201" s="30">
        <v>0</v>
      </c>
      <c r="H201" s="30">
        <v>60000000</v>
      </c>
      <c r="I201" s="30">
        <v>6902997</v>
      </c>
      <c r="J201" s="30">
        <v>53097003</v>
      </c>
      <c r="K201" s="30">
        <v>6902997</v>
      </c>
    </row>
    <row r="202" spans="1:11" s="28" customFormat="1" x14ac:dyDescent="0.25">
      <c r="A202" s="29"/>
      <c r="B202" s="29"/>
      <c r="C202" s="30"/>
      <c r="D202" s="30"/>
      <c r="E202" s="30"/>
      <c r="F202" s="30"/>
      <c r="G202" s="30"/>
      <c r="H202" s="30"/>
      <c r="I202" s="30"/>
      <c r="J202" s="30"/>
      <c r="K202" s="30"/>
    </row>
    <row r="203" spans="1:11" s="28" customFormat="1" x14ac:dyDescent="0.25">
      <c r="A203" s="26" t="s">
        <v>607</v>
      </c>
      <c r="B203" s="26" t="s">
        <v>608</v>
      </c>
      <c r="C203" s="27">
        <v>41834884277</v>
      </c>
      <c r="D203" s="27">
        <v>0</v>
      </c>
      <c r="E203" s="27">
        <v>608777531.74000001</v>
      </c>
      <c r="F203" s="27">
        <v>0</v>
      </c>
      <c r="G203" s="27">
        <v>0</v>
      </c>
      <c r="H203" s="27">
        <v>41226106745.260002</v>
      </c>
      <c r="I203" s="27">
        <v>16026775289.720001</v>
      </c>
      <c r="J203" s="27">
        <v>25199331455.540001</v>
      </c>
      <c r="K203" s="27">
        <v>3399705731.4200001</v>
      </c>
    </row>
    <row r="204" spans="1:11" s="34" customFormat="1" x14ac:dyDescent="0.25">
      <c r="A204" s="32" t="s">
        <v>609</v>
      </c>
      <c r="B204" s="32" t="s">
        <v>361</v>
      </c>
      <c r="C204" s="33">
        <v>41834884277</v>
      </c>
      <c r="D204" s="33">
        <v>0</v>
      </c>
      <c r="E204" s="33">
        <v>608777531.74000001</v>
      </c>
      <c r="F204" s="33">
        <v>0</v>
      </c>
      <c r="G204" s="33">
        <v>0</v>
      </c>
      <c r="H204" s="33">
        <v>41226106745.260002</v>
      </c>
      <c r="I204" s="33">
        <v>16026775289.720001</v>
      </c>
      <c r="J204" s="33">
        <v>25199331455.540001</v>
      </c>
      <c r="K204" s="33">
        <v>3399705731.4200001</v>
      </c>
    </row>
    <row r="205" spans="1:11" s="28" customFormat="1" x14ac:dyDescent="0.25">
      <c r="A205" s="32" t="s">
        <v>610</v>
      </c>
      <c r="B205" s="32" t="s">
        <v>363</v>
      </c>
      <c r="C205" s="33">
        <v>40854970415</v>
      </c>
      <c r="D205" s="33">
        <v>0</v>
      </c>
      <c r="E205" s="33">
        <v>462180886.82000005</v>
      </c>
      <c r="F205" s="33">
        <v>0</v>
      </c>
      <c r="G205" s="33">
        <v>0</v>
      </c>
      <c r="H205" s="33">
        <v>40392789528.18</v>
      </c>
      <c r="I205" s="33">
        <v>15641054733.640001</v>
      </c>
      <c r="J205" s="33">
        <v>24751734794.540001</v>
      </c>
      <c r="K205" s="33">
        <v>3233409894.4200001</v>
      </c>
    </row>
    <row r="206" spans="1:11" s="34" customFormat="1" x14ac:dyDescent="0.25">
      <c r="A206" s="32" t="s">
        <v>611</v>
      </c>
      <c r="B206" s="32" t="s">
        <v>365</v>
      </c>
      <c r="C206" s="33">
        <v>40854970415</v>
      </c>
      <c r="D206" s="33">
        <v>0</v>
      </c>
      <c r="E206" s="33">
        <v>462180886.82000005</v>
      </c>
      <c r="F206" s="33">
        <v>0</v>
      </c>
      <c r="G206" s="33">
        <v>0</v>
      </c>
      <c r="H206" s="33">
        <v>40392789528.18</v>
      </c>
      <c r="I206" s="33">
        <v>15641054733.640001</v>
      </c>
      <c r="J206" s="33">
        <v>24751734794.540001</v>
      </c>
      <c r="K206" s="33">
        <v>3233409894.4200001</v>
      </c>
    </row>
    <row r="207" spans="1:11" s="34" customFormat="1" x14ac:dyDescent="0.25">
      <c r="A207" s="32" t="s">
        <v>612</v>
      </c>
      <c r="B207" s="32" t="s">
        <v>613</v>
      </c>
      <c r="C207" s="33">
        <v>40704970415</v>
      </c>
      <c r="D207" s="33">
        <v>0</v>
      </c>
      <c r="E207" s="33">
        <v>462180886.82000005</v>
      </c>
      <c r="F207" s="33">
        <v>0</v>
      </c>
      <c r="G207" s="33">
        <v>0</v>
      </c>
      <c r="H207" s="33">
        <v>40242789528.18</v>
      </c>
      <c r="I207" s="33">
        <v>15641054733.640001</v>
      </c>
      <c r="J207" s="33">
        <v>24601734794.540001</v>
      </c>
      <c r="K207" s="33">
        <v>3233409894.4200001</v>
      </c>
    </row>
    <row r="208" spans="1:11" s="34" customFormat="1" x14ac:dyDescent="0.25">
      <c r="A208" s="32" t="s">
        <v>614</v>
      </c>
      <c r="B208" s="32" t="s">
        <v>615</v>
      </c>
      <c r="C208" s="33">
        <v>40704970415</v>
      </c>
      <c r="D208" s="33">
        <v>0</v>
      </c>
      <c r="E208" s="33">
        <v>462180886.82000005</v>
      </c>
      <c r="F208" s="33">
        <v>0</v>
      </c>
      <c r="G208" s="33">
        <v>0</v>
      </c>
      <c r="H208" s="33">
        <v>40242789528.18</v>
      </c>
      <c r="I208" s="33">
        <v>15641054733.640001</v>
      </c>
      <c r="J208" s="33">
        <v>24601734794.540001</v>
      </c>
      <c r="K208" s="33">
        <v>3233409894.4200001</v>
      </c>
    </row>
    <row r="209" spans="1:11" s="34" customFormat="1" x14ac:dyDescent="0.25">
      <c r="A209" s="32" t="s">
        <v>616</v>
      </c>
      <c r="B209" s="32" t="s">
        <v>617</v>
      </c>
      <c r="C209" s="33">
        <v>40704970415</v>
      </c>
      <c r="D209" s="33">
        <v>0</v>
      </c>
      <c r="E209" s="33">
        <v>462180886.82000005</v>
      </c>
      <c r="F209" s="33">
        <v>0</v>
      </c>
      <c r="G209" s="33">
        <v>0</v>
      </c>
      <c r="H209" s="33">
        <v>40242789528.18</v>
      </c>
      <c r="I209" s="33">
        <v>15641054733.640001</v>
      </c>
      <c r="J209" s="33">
        <v>24601734794.540001</v>
      </c>
      <c r="K209" s="33">
        <v>3233409894.4200001</v>
      </c>
    </row>
    <row r="210" spans="1:11" s="34" customFormat="1" x14ac:dyDescent="0.25">
      <c r="A210" s="29" t="s">
        <v>618</v>
      </c>
      <c r="B210" s="29" t="s">
        <v>619</v>
      </c>
      <c r="C210" s="30">
        <v>6951466316</v>
      </c>
      <c r="D210" s="30">
        <v>0</v>
      </c>
      <c r="E210" s="30">
        <v>0</v>
      </c>
      <c r="F210" s="30">
        <v>0</v>
      </c>
      <c r="G210" s="30">
        <v>0</v>
      </c>
      <c r="H210" s="30">
        <v>6951466316</v>
      </c>
      <c r="I210" s="30">
        <v>0</v>
      </c>
      <c r="J210" s="30">
        <v>6951466316</v>
      </c>
      <c r="K210" s="30">
        <v>0</v>
      </c>
    </row>
    <row r="211" spans="1:11" s="34" customFormat="1" x14ac:dyDescent="0.25">
      <c r="A211" s="29" t="s">
        <v>620</v>
      </c>
      <c r="B211" s="29" t="s">
        <v>621</v>
      </c>
      <c r="C211" s="30">
        <v>4305207564</v>
      </c>
      <c r="D211" s="30">
        <v>0</v>
      </c>
      <c r="E211" s="30">
        <v>222338285.28</v>
      </c>
      <c r="F211" s="30">
        <v>0</v>
      </c>
      <c r="G211" s="30">
        <v>0</v>
      </c>
      <c r="H211" s="30">
        <v>4082869278.7199998</v>
      </c>
      <c r="I211" s="30">
        <v>23976271</v>
      </c>
      <c r="J211" s="30">
        <v>4058893007.7199998</v>
      </c>
      <c r="K211" s="30">
        <v>23976271</v>
      </c>
    </row>
    <row r="212" spans="1:11" x14ac:dyDescent="0.25">
      <c r="A212" s="29" t="s">
        <v>622</v>
      </c>
      <c r="B212" s="29" t="s">
        <v>623</v>
      </c>
      <c r="C212" s="30">
        <v>3484240516</v>
      </c>
      <c r="D212" s="30">
        <v>0</v>
      </c>
      <c r="E212" s="30">
        <v>239542497.31</v>
      </c>
      <c r="F212" s="30">
        <v>0</v>
      </c>
      <c r="G212" s="30">
        <v>0</v>
      </c>
      <c r="H212" s="30">
        <v>3244698018.6900001</v>
      </c>
      <c r="I212" s="30">
        <v>2356919385.3000002</v>
      </c>
      <c r="J212" s="30">
        <v>887778633.38999987</v>
      </c>
      <c r="K212" s="30">
        <v>230669987.52000001</v>
      </c>
    </row>
    <row r="213" spans="1:11" x14ac:dyDescent="0.25">
      <c r="A213" s="29" t="s">
        <v>624</v>
      </c>
      <c r="B213" s="29" t="s">
        <v>625</v>
      </c>
      <c r="C213" s="30">
        <v>1000000000</v>
      </c>
      <c r="D213" s="30">
        <v>0</v>
      </c>
      <c r="E213" s="30">
        <v>0</v>
      </c>
      <c r="F213" s="30">
        <v>0</v>
      </c>
      <c r="G213" s="30">
        <v>0</v>
      </c>
      <c r="H213" s="30">
        <v>1000000000</v>
      </c>
      <c r="I213" s="30">
        <v>584457069</v>
      </c>
      <c r="J213" s="30">
        <v>415542931</v>
      </c>
      <c r="K213" s="30">
        <v>0</v>
      </c>
    </row>
    <row r="214" spans="1:11" x14ac:dyDescent="0.25">
      <c r="A214" s="29" t="s">
        <v>626</v>
      </c>
      <c r="B214" s="29" t="s">
        <v>627</v>
      </c>
      <c r="C214" s="30">
        <v>3317457092</v>
      </c>
      <c r="D214" s="30">
        <v>0</v>
      </c>
      <c r="E214" s="30">
        <v>300000.81</v>
      </c>
      <c r="F214" s="30">
        <v>0</v>
      </c>
      <c r="G214" s="30">
        <v>0</v>
      </c>
      <c r="H214" s="30">
        <v>3317157091.1900001</v>
      </c>
      <c r="I214" s="30">
        <v>963186817.09000003</v>
      </c>
      <c r="J214" s="30">
        <v>2353970274.0999999</v>
      </c>
      <c r="K214" s="30">
        <v>45003578</v>
      </c>
    </row>
    <row r="215" spans="1:11" x14ac:dyDescent="0.25">
      <c r="A215" s="29" t="s">
        <v>628</v>
      </c>
      <c r="B215" s="29" t="s">
        <v>629</v>
      </c>
      <c r="C215" s="30">
        <v>5010162162</v>
      </c>
      <c r="D215" s="30">
        <v>0</v>
      </c>
      <c r="E215" s="30">
        <v>0</v>
      </c>
      <c r="F215" s="30">
        <v>0</v>
      </c>
      <c r="G215" s="30">
        <v>0</v>
      </c>
      <c r="H215" s="30">
        <v>5010162162</v>
      </c>
      <c r="I215" s="30">
        <v>0</v>
      </c>
      <c r="J215" s="30">
        <v>5010162162</v>
      </c>
      <c r="K215" s="30">
        <v>0</v>
      </c>
    </row>
    <row r="216" spans="1:11" s="34" customFormat="1" x14ac:dyDescent="0.25">
      <c r="A216" s="29" t="s">
        <v>630</v>
      </c>
      <c r="B216" s="29" t="s">
        <v>631</v>
      </c>
      <c r="C216" s="30">
        <v>1000000000</v>
      </c>
      <c r="D216" s="30">
        <v>0</v>
      </c>
      <c r="E216" s="30">
        <v>0</v>
      </c>
      <c r="F216" s="30">
        <v>0</v>
      </c>
      <c r="G216" s="30">
        <v>0</v>
      </c>
      <c r="H216" s="30">
        <v>1000000000</v>
      </c>
      <c r="I216" s="30">
        <v>0</v>
      </c>
      <c r="J216" s="30">
        <v>1000000000</v>
      </c>
      <c r="K216" s="30">
        <v>0</v>
      </c>
    </row>
    <row r="217" spans="1:11" s="34" customFormat="1" x14ac:dyDescent="0.25">
      <c r="A217" s="32" t="s">
        <v>632</v>
      </c>
      <c r="B217" s="32" t="s">
        <v>633</v>
      </c>
      <c r="C217" s="33">
        <v>15636436765</v>
      </c>
      <c r="D217" s="33">
        <v>0</v>
      </c>
      <c r="E217" s="33">
        <v>103.42000000000002</v>
      </c>
      <c r="F217" s="33">
        <v>0</v>
      </c>
      <c r="G217" s="33">
        <v>0</v>
      </c>
      <c r="H217" s="33">
        <v>15636436661.58</v>
      </c>
      <c r="I217" s="33">
        <v>11712515191.25</v>
      </c>
      <c r="J217" s="33">
        <v>3923921470.3299999</v>
      </c>
      <c r="K217" s="33">
        <v>2933760057.9000001</v>
      </c>
    </row>
    <row r="218" spans="1:11" x14ac:dyDescent="0.25">
      <c r="A218" s="29" t="s">
        <v>634</v>
      </c>
      <c r="B218" s="29" t="s">
        <v>635</v>
      </c>
      <c r="C218" s="30">
        <v>150344917</v>
      </c>
      <c r="D218" s="30">
        <v>0</v>
      </c>
      <c r="E218" s="30">
        <v>0</v>
      </c>
      <c r="F218" s="30">
        <v>0</v>
      </c>
      <c r="G218" s="30">
        <v>0</v>
      </c>
      <c r="H218" s="30">
        <v>150344917</v>
      </c>
      <c r="I218" s="30">
        <v>149704048</v>
      </c>
      <c r="J218" s="30">
        <v>640869</v>
      </c>
      <c r="K218" s="30">
        <v>149704048</v>
      </c>
    </row>
    <row r="219" spans="1:11" s="34" customFormat="1" x14ac:dyDescent="0.25">
      <c r="A219" s="29" t="s">
        <v>636</v>
      </c>
      <c r="B219" s="29" t="s">
        <v>637</v>
      </c>
      <c r="C219" s="30">
        <v>100</v>
      </c>
      <c r="D219" s="30">
        <v>0</v>
      </c>
      <c r="E219" s="30">
        <v>100</v>
      </c>
      <c r="F219" s="30">
        <v>0</v>
      </c>
      <c r="G219" s="30">
        <v>0</v>
      </c>
      <c r="H219" s="30">
        <v>9.9999999999999995E-7</v>
      </c>
      <c r="I219" s="30">
        <v>0</v>
      </c>
      <c r="J219" s="30">
        <v>0</v>
      </c>
      <c r="K219" s="30">
        <v>0</v>
      </c>
    </row>
    <row r="220" spans="1:11" x14ac:dyDescent="0.25">
      <c r="A220" s="29" t="s">
        <v>638</v>
      </c>
      <c r="B220" s="29" t="s">
        <v>639</v>
      </c>
      <c r="C220" s="30">
        <v>93349466</v>
      </c>
      <c r="D220" s="30">
        <v>0</v>
      </c>
      <c r="E220" s="30">
        <v>0.03</v>
      </c>
      <c r="F220" s="30">
        <v>0</v>
      </c>
      <c r="G220" s="30">
        <v>0</v>
      </c>
      <c r="H220" s="30">
        <v>93349465.969999999</v>
      </c>
      <c r="I220" s="30">
        <v>27722692.970000006</v>
      </c>
      <c r="J220" s="30">
        <v>65626772.999999993</v>
      </c>
      <c r="K220" s="30">
        <v>0</v>
      </c>
    </row>
    <row r="221" spans="1:11" x14ac:dyDescent="0.25">
      <c r="A221" s="29" t="s">
        <v>640</v>
      </c>
      <c r="B221" s="29" t="s">
        <v>641</v>
      </c>
      <c r="C221" s="30">
        <v>1123624632</v>
      </c>
      <c r="D221" s="30">
        <v>0</v>
      </c>
      <c r="E221" s="30">
        <v>0.98</v>
      </c>
      <c r="F221" s="30">
        <v>0</v>
      </c>
      <c r="G221" s="30">
        <v>0</v>
      </c>
      <c r="H221" s="30">
        <v>1123624631.02</v>
      </c>
      <c r="I221" s="30">
        <v>1122205297.02</v>
      </c>
      <c r="J221" s="30">
        <v>1419334</v>
      </c>
      <c r="K221" s="30">
        <v>0</v>
      </c>
    </row>
    <row r="222" spans="1:11" x14ac:dyDescent="0.25">
      <c r="A222" s="29" t="s">
        <v>642</v>
      </c>
      <c r="B222" s="29" t="s">
        <v>643</v>
      </c>
      <c r="C222" s="30">
        <v>38597889</v>
      </c>
      <c r="D222" s="30">
        <v>0</v>
      </c>
      <c r="E222" s="30">
        <v>0</v>
      </c>
      <c r="F222" s="30">
        <v>0</v>
      </c>
      <c r="G222" s="30">
        <v>0</v>
      </c>
      <c r="H222" s="30">
        <v>38597889</v>
      </c>
      <c r="I222" s="30">
        <v>0</v>
      </c>
      <c r="J222" s="30">
        <v>38597889</v>
      </c>
      <c r="K222" s="30">
        <v>0</v>
      </c>
    </row>
    <row r="223" spans="1:11" x14ac:dyDescent="0.25">
      <c r="A223" s="29" t="s">
        <v>644</v>
      </c>
      <c r="B223" s="29" t="s">
        <v>645</v>
      </c>
      <c r="C223" s="30">
        <v>1049</v>
      </c>
      <c r="D223" s="30">
        <v>0</v>
      </c>
      <c r="E223" s="30">
        <v>0</v>
      </c>
      <c r="F223" s="30">
        <v>0</v>
      </c>
      <c r="G223" s="30">
        <v>0</v>
      </c>
      <c r="H223" s="30">
        <v>1049</v>
      </c>
      <c r="I223" s="30">
        <v>0</v>
      </c>
      <c r="J223" s="30">
        <v>1049</v>
      </c>
      <c r="K223" s="30">
        <v>0</v>
      </c>
    </row>
    <row r="224" spans="1:11" x14ac:dyDescent="0.25">
      <c r="A224" s="29" t="s">
        <v>646</v>
      </c>
      <c r="B224" s="29" t="s">
        <v>647</v>
      </c>
      <c r="C224" s="30">
        <v>27282677</v>
      </c>
      <c r="D224" s="30">
        <v>0</v>
      </c>
      <c r="E224" s="30">
        <v>0.4</v>
      </c>
      <c r="F224" s="30">
        <v>0</v>
      </c>
      <c r="G224" s="30">
        <v>0</v>
      </c>
      <c r="H224" s="30">
        <v>27282676.600000001</v>
      </c>
      <c r="I224" s="30">
        <v>15602195.599999994</v>
      </c>
      <c r="J224" s="30">
        <v>11680481.000000007</v>
      </c>
      <c r="K224" s="30">
        <v>0</v>
      </c>
    </row>
    <row r="225" spans="1:11" x14ac:dyDescent="0.25">
      <c r="A225" s="29" t="s">
        <v>648</v>
      </c>
      <c r="B225" s="29" t="s">
        <v>649</v>
      </c>
      <c r="C225" s="30">
        <v>58243125</v>
      </c>
      <c r="D225" s="30">
        <v>0</v>
      </c>
      <c r="E225" s="30">
        <v>0</v>
      </c>
      <c r="F225" s="30">
        <v>0</v>
      </c>
      <c r="G225" s="30">
        <v>0</v>
      </c>
      <c r="H225" s="30">
        <v>58243125</v>
      </c>
      <c r="I225" s="30">
        <v>58243125</v>
      </c>
      <c r="J225" s="30">
        <v>0</v>
      </c>
      <c r="K225" s="30">
        <v>58243125</v>
      </c>
    </row>
    <row r="226" spans="1:11" x14ac:dyDescent="0.25">
      <c r="A226" s="29" t="s">
        <v>650</v>
      </c>
      <c r="B226" s="29" t="s">
        <v>651</v>
      </c>
      <c r="C226" s="30">
        <v>259663362</v>
      </c>
      <c r="D226" s="30">
        <v>0</v>
      </c>
      <c r="E226" s="30">
        <v>0</v>
      </c>
      <c r="F226" s="30">
        <v>0</v>
      </c>
      <c r="G226" s="30">
        <v>0</v>
      </c>
      <c r="H226" s="30">
        <v>259663362</v>
      </c>
      <c r="I226" s="30">
        <v>0</v>
      </c>
      <c r="J226" s="30">
        <v>259663362</v>
      </c>
      <c r="K226" s="30">
        <v>0</v>
      </c>
    </row>
    <row r="227" spans="1:11" x14ac:dyDescent="0.25">
      <c r="A227" s="29" t="s">
        <v>652</v>
      </c>
      <c r="B227" s="29" t="s">
        <v>653</v>
      </c>
      <c r="C227" s="30">
        <v>507123594</v>
      </c>
      <c r="D227" s="30">
        <v>0</v>
      </c>
      <c r="E227" s="30">
        <v>0.8</v>
      </c>
      <c r="F227" s="30">
        <v>0</v>
      </c>
      <c r="G227" s="30">
        <v>0</v>
      </c>
      <c r="H227" s="30">
        <v>507123593.19999999</v>
      </c>
      <c r="I227" s="30">
        <v>507083278.20000005</v>
      </c>
      <c r="J227" s="30">
        <v>40314.999999940395</v>
      </c>
      <c r="K227" s="30">
        <v>0</v>
      </c>
    </row>
    <row r="228" spans="1:11" x14ac:dyDescent="0.25">
      <c r="A228" s="29" t="s">
        <v>654</v>
      </c>
      <c r="B228" s="29" t="s">
        <v>655</v>
      </c>
      <c r="C228" s="30">
        <v>48614811</v>
      </c>
      <c r="D228" s="30">
        <v>0</v>
      </c>
      <c r="E228" s="30">
        <v>0</v>
      </c>
      <c r="F228" s="30">
        <v>0</v>
      </c>
      <c r="G228" s="30">
        <v>0</v>
      </c>
      <c r="H228" s="30">
        <v>48614811</v>
      </c>
      <c r="I228" s="30">
        <v>21014124</v>
      </c>
      <c r="J228" s="30">
        <v>27600687</v>
      </c>
      <c r="K228" s="30">
        <v>0</v>
      </c>
    </row>
    <row r="229" spans="1:11" x14ac:dyDescent="0.25">
      <c r="A229" s="29" t="s">
        <v>656</v>
      </c>
      <c r="B229" s="29" t="s">
        <v>657</v>
      </c>
      <c r="C229" s="30">
        <v>11721697</v>
      </c>
      <c r="D229" s="30">
        <v>0</v>
      </c>
      <c r="E229" s="30">
        <v>0.66</v>
      </c>
      <c r="F229" s="30">
        <v>0</v>
      </c>
      <c r="G229" s="30">
        <v>0</v>
      </c>
      <c r="H229" s="30">
        <v>11721696.34</v>
      </c>
      <c r="I229" s="30">
        <v>0</v>
      </c>
      <c r="J229" s="30">
        <v>11721696.34</v>
      </c>
      <c r="K229" s="30">
        <v>0</v>
      </c>
    </row>
    <row r="230" spans="1:11" x14ac:dyDescent="0.25">
      <c r="A230" s="29" t="s">
        <v>658</v>
      </c>
      <c r="B230" s="29" t="s">
        <v>659</v>
      </c>
      <c r="C230" s="30">
        <v>14206388</v>
      </c>
      <c r="D230" s="30">
        <v>0</v>
      </c>
      <c r="E230" s="30">
        <v>0</v>
      </c>
      <c r="F230" s="30">
        <v>0</v>
      </c>
      <c r="G230" s="30">
        <v>0</v>
      </c>
      <c r="H230" s="30">
        <v>14206388</v>
      </c>
      <c r="I230" s="30">
        <v>0</v>
      </c>
      <c r="J230" s="30">
        <v>14206388</v>
      </c>
      <c r="K230" s="30">
        <v>0</v>
      </c>
    </row>
    <row r="231" spans="1:11" x14ac:dyDescent="0.25">
      <c r="A231" s="29" t="s">
        <v>660</v>
      </c>
      <c r="B231" s="29" t="s">
        <v>661</v>
      </c>
      <c r="C231" s="30">
        <v>59249200</v>
      </c>
      <c r="D231" s="30">
        <v>0</v>
      </c>
      <c r="E231" s="30">
        <v>0</v>
      </c>
      <c r="F231" s="30">
        <v>0</v>
      </c>
      <c r="G231" s="30">
        <v>0</v>
      </c>
      <c r="H231" s="30">
        <v>59249200</v>
      </c>
      <c r="I231" s="30">
        <v>22790010</v>
      </c>
      <c r="J231" s="30">
        <v>36459190</v>
      </c>
      <c r="K231" s="30">
        <v>0</v>
      </c>
    </row>
    <row r="232" spans="1:11" s="34" customFormat="1" x14ac:dyDescent="0.25">
      <c r="A232" s="29" t="s">
        <v>662</v>
      </c>
      <c r="B232" s="29" t="s">
        <v>663</v>
      </c>
      <c r="C232" s="30">
        <v>183522447</v>
      </c>
      <c r="D232" s="30">
        <v>0</v>
      </c>
      <c r="E232" s="30">
        <v>0.54</v>
      </c>
      <c r="F232" s="30">
        <v>0</v>
      </c>
      <c r="G232" s="30">
        <v>0</v>
      </c>
      <c r="H232" s="30">
        <v>183522446.46000001</v>
      </c>
      <c r="I232" s="30">
        <v>162911685.46000001</v>
      </c>
      <c r="J232" s="30">
        <v>20610761</v>
      </c>
      <c r="K232" s="30">
        <v>0</v>
      </c>
    </row>
    <row r="233" spans="1:11" x14ac:dyDescent="0.25">
      <c r="A233" s="29" t="s">
        <v>664</v>
      </c>
      <c r="B233" s="29" t="s">
        <v>665</v>
      </c>
      <c r="C233" s="30">
        <v>173239764</v>
      </c>
      <c r="D233" s="30">
        <v>0</v>
      </c>
      <c r="E233" s="30">
        <v>0</v>
      </c>
      <c r="F233" s="30">
        <v>0</v>
      </c>
      <c r="G233" s="30">
        <v>0</v>
      </c>
      <c r="H233" s="30">
        <v>173239764</v>
      </c>
      <c r="I233" s="30">
        <v>172404138</v>
      </c>
      <c r="J233" s="30">
        <v>835626</v>
      </c>
      <c r="K233" s="30">
        <v>156725761</v>
      </c>
    </row>
    <row r="234" spans="1:11" x14ac:dyDescent="0.25">
      <c r="A234" s="29" t="s">
        <v>666</v>
      </c>
      <c r="B234" s="29" t="s">
        <v>667</v>
      </c>
      <c r="C234" s="30">
        <v>1979064635</v>
      </c>
      <c r="D234" s="30">
        <v>0</v>
      </c>
      <c r="E234" s="30">
        <v>0</v>
      </c>
      <c r="F234" s="30">
        <v>0</v>
      </c>
      <c r="G234" s="30">
        <v>0</v>
      </c>
      <c r="H234" s="30">
        <v>1979064635</v>
      </c>
      <c r="I234" s="30">
        <v>1972959576</v>
      </c>
      <c r="J234" s="30">
        <v>6105059</v>
      </c>
      <c r="K234" s="30">
        <v>966465349.5</v>
      </c>
    </row>
    <row r="235" spans="1:11" x14ac:dyDescent="0.25">
      <c r="A235" s="29" t="s">
        <v>668</v>
      </c>
      <c r="B235" s="29" t="s">
        <v>669</v>
      </c>
      <c r="C235" s="30">
        <v>3654005371</v>
      </c>
      <c r="D235" s="30">
        <v>0</v>
      </c>
      <c r="E235" s="30">
        <v>0.01</v>
      </c>
      <c r="F235" s="30">
        <v>0</v>
      </c>
      <c r="G235" s="30">
        <v>0</v>
      </c>
      <c r="H235" s="30">
        <v>3654005370.9899998</v>
      </c>
      <c r="I235" s="30">
        <v>3473320585</v>
      </c>
      <c r="J235" s="30">
        <v>180684785.98999977</v>
      </c>
      <c r="K235" s="30">
        <v>0</v>
      </c>
    </row>
    <row r="236" spans="1:11" x14ac:dyDescent="0.25">
      <c r="A236" s="29" t="s">
        <v>670</v>
      </c>
      <c r="B236" s="29" t="s">
        <v>671</v>
      </c>
      <c r="C236" s="30">
        <v>4105715338</v>
      </c>
      <c r="D236" s="30">
        <v>0</v>
      </c>
      <c r="E236" s="30">
        <v>0</v>
      </c>
      <c r="F236" s="30">
        <v>0</v>
      </c>
      <c r="G236" s="30">
        <v>0</v>
      </c>
      <c r="H236" s="30">
        <v>4105715338</v>
      </c>
      <c r="I236" s="30">
        <v>4006554436</v>
      </c>
      <c r="J236" s="30">
        <v>99160902</v>
      </c>
      <c r="K236" s="30">
        <v>1602621774.4000001</v>
      </c>
    </row>
    <row r="237" spans="1:11" s="34" customFormat="1" x14ac:dyDescent="0.25">
      <c r="A237" s="29" t="s">
        <v>672</v>
      </c>
      <c r="B237" s="29" t="s">
        <v>673</v>
      </c>
      <c r="C237" s="30">
        <v>3148866303</v>
      </c>
      <c r="D237" s="30">
        <v>0</v>
      </c>
      <c r="E237" s="30">
        <v>0</v>
      </c>
      <c r="F237" s="30">
        <v>0</v>
      </c>
      <c r="G237" s="30">
        <v>0</v>
      </c>
      <c r="H237" s="30">
        <v>3148866303</v>
      </c>
      <c r="I237" s="30">
        <v>0</v>
      </c>
      <c r="J237" s="30">
        <v>3148866303</v>
      </c>
      <c r="K237" s="30">
        <v>0</v>
      </c>
    </row>
    <row r="238" spans="1:11" s="34" customFormat="1" x14ac:dyDescent="0.25">
      <c r="A238" s="32" t="s">
        <v>674</v>
      </c>
      <c r="B238" s="32" t="s">
        <v>367</v>
      </c>
      <c r="C238" s="33">
        <v>150000000</v>
      </c>
      <c r="D238" s="33">
        <v>0</v>
      </c>
      <c r="E238" s="33">
        <v>0</v>
      </c>
      <c r="F238" s="33">
        <v>0</v>
      </c>
      <c r="G238" s="33">
        <v>0</v>
      </c>
      <c r="H238" s="33">
        <v>150000000</v>
      </c>
      <c r="I238" s="33">
        <v>0</v>
      </c>
      <c r="J238" s="33">
        <v>150000000</v>
      </c>
      <c r="K238" s="33">
        <v>0</v>
      </c>
    </row>
    <row r="239" spans="1:11" s="34" customFormat="1" x14ac:dyDescent="0.25">
      <c r="A239" s="32" t="s">
        <v>675</v>
      </c>
      <c r="B239" s="32" t="s">
        <v>676</v>
      </c>
      <c r="C239" s="33">
        <v>50000000</v>
      </c>
      <c r="D239" s="33">
        <v>0</v>
      </c>
      <c r="E239" s="33">
        <v>0</v>
      </c>
      <c r="F239" s="33">
        <v>0</v>
      </c>
      <c r="G239" s="33">
        <v>0</v>
      </c>
      <c r="H239" s="33">
        <v>50000000</v>
      </c>
      <c r="I239" s="33">
        <v>0</v>
      </c>
      <c r="J239" s="33">
        <v>50000000</v>
      </c>
      <c r="K239" s="33">
        <v>0</v>
      </c>
    </row>
    <row r="240" spans="1:11" s="34" customFormat="1" x14ac:dyDescent="0.25">
      <c r="A240" s="29" t="s">
        <v>677</v>
      </c>
      <c r="B240" s="29" t="s">
        <v>678</v>
      </c>
      <c r="C240" s="30">
        <v>50000000</v>
      </c>
      <c r="D240" s="30">
        <v>0</v>
      </c>
      <c r="E240" s="30">
        <v>0</v>
      </c>
      <c r="F240" s="30">
        <v>0</v>
      </c>
      <c r="G240" s="30">
        <v>0</v>
      </c>
      <c r="H240" s="30">
        <v>50000000</v>
      </c>
      <c r="I240" s="30">
        <v>0</v>
      </c>
      <c r="J240" s="30">
        <v>50000000</v>
      </c>
      <c r="K240" s="30">
        <v>0</v>
      </c>
    </row>
    <row r="241" spans="1:11" s="34" customFormat="1" x14ac:dyDescent="0.25">
      <c r="A241" s="32" t="s">
        <v>679</v>
      </c>
      <c r="B241" s="32" t="s">
        <v>680</v>
      </c>
      <c r="C241" s="33">
        <v>100000000</v>
      </c>
      <c r="D241" s="33">
        <v>0</v>
      </c>
      <c r="E241" s="33">
        <v>0</v>
      </c>
      <c r="F241" s="33">
        <v>0</v>
      </c>
      <c r="G241" s="33">
        <v>0</v>
      </c>
      <c r="H241" s="33">
        <v>100000000</v>
      </c>
      <c r="I241" s="33">
        <v>0</v>
      </c>
      <c r="J241" s="33">
        <v>100000000</v>
      </c>
      <c r="K241" s="33">
        <v>0</v>
      </c>
    </row>
    <row r="242" spans="1:11" s="34" customFormat="1" x14ac:dyDescent="0.25">
      <c r="A242" s="29" t="s">
        <v>681</v>
      </c>
      <c r="B242" s="29" t="s">
        <v>682</v>
      </c>
      <c r="C242" s="30">
        <v>100000000</v>
      </c>
      <c r="D242" s="30">
        <v>0</v>
      </c>
      <c r="E242" s="30">
        <v>0</v>
      </c>
      <c r="F242" s="30">
        <v>0</v>
      </c>
      <c r="G242" s="30">
        <v>0</v>
      </c>
      <c r="H242" s="30">
        <v>100000000</v>
      </c>
      <c r="I242" s="30">
        <v>0</v>
      </c>
      <c r="J242" s="30">
        <v>100000000</v>
      </c>
      <c r="K242" s="30">
        <v>0</v>
      </c>
    </row>
    <row r="243" spans="1:11" s="34" customFormat="1" x14ac:dyDescent="0.25">
      <c r="A243" s="32" t="s">
        <v>683</v>
      </c>
      <c r="B243" s="32" t="s">
        <v>387</v>
      </c>
      <c r="C243" s="33">
        <v>979913862</v>
      </c>
      <c r="D243" s="33">
        <v>0</v>
      </c>
      <c r="E243" s="33">
        <v>146596644.91999999</v>
      </c>
      <c r="F243" s="33">
        <v>0</v>
      </c>
      <c r="G243" s="33">
        <v>0</v>
      </c>
      <c r="H243" s="33">
        <v>833317217.08000004</v>
      </c>
      <c r="I243" s="33">
        <v>385720556.07999998</v>
      </c>
      <c r="J243" s="33">
        <v>447596661.00000006</v>
      </c>
      <c r="K243" s="33">
        <v>166295837</v>
      </c>
    </row>
    <row r="244" spans="1:11" s="34" customFormat="1" x14ac:dyDescent="0.25">
      <c r="A244" s="32" t="s">
        <v>684</v>
      </c>
      <c r="B244" s="32" t="s">
        <v>414</v>
      </c>
      <c r="C244" s="33">
        <v>979913862</v>
      </c>
      <c r="D244" s="33">
        <v>0</v>
      </c>
      <c r="E244" s="33">
        <v>146596644.91999999</v>
      </c>
      <c r="F244" s="33">
        <v>0</v>
      </c>
      <c r="G244" s="33">
        <v>0</v>
      </c>
      <c r="H244" s="33">
        <v>833317217.08000004</v>
      </c>
      <c r="I244" s="33">
        <v>385720556.07999998</v>
      </c>
      <c r="J244" s="33">
        <v>447596661.00000006</v>
      </c>
      <c r="K244" s="33">
        <v>166295837</v>
      </c>
    </row>
    <row r="245" spans="1:11" s="34" customFormat="1" x14ac:dyDescent="0.25">
      <c r="A245" s="32" t="s">
        <v>685</v>
      </c>
      <c r="B245" s="32" t="s">
        <v>686</v>
      </c>
      <c r="C245" s="33">
        <v>386596661</v>
      </c>
      <c r="D245" s="33">
        <v>0</v>
      </c>
      <c r="E245" s="33">
        <v>1000000</v>
      </c>
      <c r="F245" s="33">
        <v>0</v>
      </c>
      <c r="G245" s="33">
        <v>0</v>
      </c>
      <c r="H245" s="33">
        <v>385596661</v>
      </c>
      <c r="I245" s="33">
        <v>0</v>
      </c>
      <c r="J245" s="33">
        <v>385596661</v>
      </c>
      <c r="K245" s="33">
        <v>0</v>
      </c>
    </row>
    <row r="246" spans="1:11" x14ac:dyDescent="0.25">
      <c r="A246" s="29" t="s">
        <v>687</v>
      </c>
      <c r="B246" s="29" t="s">
        <v>688</v>
      </c>
      <c r="C246" s="30">
        <v>50000000</v>
      </c>
      <c r="D246" s="30">
        <v>0</v>
      </c>
      <c r="E246" s="30">
        <v>0</v>
      </c>
      <c r="F246" s="30">
        <v>0</v>
      </c>
      <c r="G246" s="30">
        <v>0</v>
      </c>
      <c r="H246" s="30">
        <v>50000000</v>
      </c>
      <c r="I246" s="30">
        <v>0</v>
      </c>
      <c r="J246" s="30">
        <v>50000000</v>
      </c>
      <c r="K246" s="30">
        <v>0</v>
      </c>
    </row>
    <row r="247" spans="1:11" x14ac:dyDescent="0.25">
      <c r="A247" s="29" t="s">
        <v>689</v>
      </c>
      <c r="B247" s="29" t="s">
        <v>690</v>
      </c>
      <c r="C247" s="30">
        <v>1000000</v>
      </c>
      <c r="D247" s="30">
        <v>0</v>
      </c>
      <c r="E247" s="30">
        <v>1000000</v>
      </c>
      <c r="F247" s="30">
        <v>0</v>
      </c>
      <c r="G247" s="30">
        <v>0</v>
      </c>
      <c r="H247" s="30">
        <v>9.9999999999999995E-7</v>
      </c>
      <c r="I247" s="30">
        <v>0</v>
      </c>
      <c r="J247" s="30">
        <v>0</v>
      </c>
      <c r="K247" s="30">
        <v>0</v>
      </c>
    </row>
    <row r="248" spans="1:11" s="34" customFormat="1" x14ac:dyDescent="0.25">
      <c r="A248" s="29" t="s">
        <v>691</v>
      </c>
      <c r="B248" s="29" t="s">
        <v>692</v>
      </c>
      <c r="C248" s="30">
        <v>50000000</v>
      </c>
      <c r="D248" s="30">
        <v>0</v>
      </c>
      <c r="E248" s="30">
        <v>0</v>
      </c>
      <c r="F248" s="30">
        <v>0</v>
      </c>
      <c r="G248" s="30">
        <v>0</v>
      </c>
      <c r="H248" s="30">
        <v>50000000</v>
      </c>
      <c r="I248" s="30">
        <v>0</v>
      </c>
      <c r="J248" s="30">
        <v>50000000</v>
      </c>
      <c r="K248" s="30">
        <v>0</v>
      </c>
    </row>
    <row r="249" spans="1:11" s="34" customFormat="1" x14ac:dyDescent="0.25">
      <c r="A249" s="32" t="s">
        <v>693</v>
      </c>
      <c r="B249" s="32" t="s">
        <v>694</v>
      </c>
      <c r="C249" s="33">
        <v>285596661</v>
      </c>
      <c r="D249" s="33">
        <v>0</v>
      </c>
      <c r="E249" s="33">
        <v>0</v>
      </c>
      <c r="F249" s="33">
        <v>0</v>
      </c>
      <c r="G249" s="33">
        <v>0</v>
      </c>
      <c r="H249" s="33">
        <v>285596661</v>
      </c>
      <c r="I249" s="33">
        <v>0</v>
      </c>
      <c r="J249" s="33">
        <v>285596661</v>
      </c>
      <c r="K249" s="33">
        <v>0</v>
      </c>
    </row>
    <row r="250" spans="1:11" x14ac:dyDescent="0.25">
      <c r="A250" s="29" t="s">
        <v>695</v>
      </c>
      <c r="B250" s="29" t="s">
        <v>696</v>
      </c>
      <c r="C250" s="30">
        <v>140000000</v>
      </c>
      <c r="D250" s="30">
        <v>0</v>
      </c>
      <c r="E250" s="30">
        <v>0</v>
      </c>
      <c r="F250" s="30">
        <v>0</v>
      </c>
      <c r="G250" s="30">
        <v>0</v>
      </c>
      <c r="H250" s="30">
        <v>140000000</v>
      </c>
      <c r="I250" s="30">
        <v>0</v>
      </c>
      <c r="J250" s="30">
        <v>140000000</v>
      </c>
      <c r="K250" s="30">
        <v>0</v>
      </c>
    </row>
    <row r="251" spans="1:11" s="34" customFormat="1" x14ac:dyDescent="0.25">
      <c r="A251" s="29" t="s">
        <v>697</v>
      </c>
      <c r="B251" s="29" t="s">
        <v>698</v>
      </c>
      <c r="C251" s="30">
        <v>145596661</v>
      </c>
      <c r="D251" s="30">
        <v>0</v>
      </c>
      <c r="E251" s="30">
        <v>0</v>
      </c>
      <c r="F251" s="30">
        <v>0</v>
      </c>
      <c r="G251" s="30">
        <v>0</v>
      </c>
      <c r="H251" s="30">
        <v>145596661</v>
      </c>
      <c r="I251" s="30">
        <v>0</v>
      </c>
      <c r="J251" s="30">
        <v>145596661</v>
      </c>
      <c r="K251" s="30">
        <v>0</v>
      </c>
    </row>
    <row r="252" spans="1:11" s="34" customFormat="1" x14ac:dyDescent="0.25">
      <c r="A252" s="32" t="s">
        <v>699</v>
      </c>
      <c r="B252" s="32" t="s">
        <v>80</v>
      </c>
      <c r="C252" s="33">
        <v>571317201</v>
      </c>
      <c r="D252" s="33">
        <v>0</v>
      </c>
      <c r="E252" s="33">
        <v>145596644.91999999</v>
      </c>
      <c r="F252" s="33">
        <v>0</v>
      </c>
      <c r="G252" s="33">
        <v>0</v>
      </c>
      <c r="H252" s="33">
        <v>425720556.08000004</v>
      </c>
      <c r="I252" s="33">
        <v>385720556.07999998</v>
      </c>
      <c r="J252" s="33">
        <v>40000000.00000006</v>
      </c>
      <c r="K252" s="33">
        <v>166295837</v>
      </c>
    </row>
    <row r="253" spans="1:11" x14ac:dyDescent="0.25">
      <c r="A253" s="29" t="s">
        <v>700</v>
      </c>
      <c r="B253" s="29" t="s">
        <v>701</v>
      </c>
      <c r="C253" s="30">
        <v>40000000</v>
      </c>
      <c r="D253" s="30">
        <v>0</v>
      </c>
      <c r="E253" s="30">
        <v>0</v>
      </c>
      <c r="F253" s="30">
        <v>0</v>
      </c>
      <c r="G253" s="30">
        <v>0</v>
      </c>
      <c r="H253" s="30">
        <v>40000000</v>
      </c>
      <c r="I253" s="30">
        <v>0</v>
      </c>
      <c r="J253" s="30">
        <v>40000000</v>
      </c>
      <c r="K253" s="30">
        <v>0</v>
      </c>
    </row>
    <row r="254" spans="1:11" s="34" customFormat="1" ht="14.25" customHeight="1" x14ac:dyDescent="0.25">
      <c r="A254" s="29" t="s">
        <v>702</v>
      </c>
      <c r="B254" s="29" t="s">
        <v>703</v>
      </c>
      <c r="C254" s="30">
        <v>531317201</v>
      </c>
      <c r="D254" s="30">
        <v>0</v>
      </c>
      <c r="E254" s="30">
        <v>145596644.91999999</v>
      </c>
      <c r="F254" s="30">
        <v>0</v>
      </c>
      <c r="G254" s="30">
        <v>0</v>
      </c>
      <c r="H254" s="30">
        <v>385720556.08000004</v>
      </c>
      <c r="I254" s="30">
        <v>385720556.07999998</v>
      </c>
      <c r="J254" s="30">
        <v>5.9604644775390625E-8</v>
      </c>
      <c r="K254" s="30">
        <v>166295837</v>
      </c>
    </row>
    <row r="255" spans="1:11" s="28" customFormat="1" x14ac:dyDescent="0.25">
      <c r="A255" s="32" t="s">
        <v>704</v>
      </c>
      <c r="B255" s="32" t="s">
        <v>94</v>
      </c>
      <c r="C255" s="33">
        <v>22000000</v>
      </c>
      <c r="D255" s="33">
        <v>0</v>
      </c>
      <c r="E255" s="33">
        <v>0</v>
      </c>
      <c r="F255" s="33">
        <v>0</v>
      </c>
      <c r="G255" s="33">
        <v>0</v>
      </c>
      <c r="H255" s="33">
        <v>22000000</v>
      </c>
      <c r="I255" s="33">
        <v>0</v>
      </c>
      <c r="J255" s="33">
        <v>22000000</v>
      </c>
      <c r="K255" s="33">
        <v>0</v>
      </c>
    </row>
    <row r="256" spans="1:11" s="34" customFormat="1" x14ac:dyDescent="0.25">
      <c r="A256" s="29" t="s">
        <v>705</v>
      </c>
      <c r="B256" s="29" t="s">
        <v>706</v>
      </c>
      <c r="C256" s="30">
        <v>12000000</v>
      </c>
      <c r="D256" s="30">
        <v>0</v>
      </c>
      <c r="E256" s="30">
        <v>0</v>
      </c>
      <c r="F256" s="30">
        <v>0</v>
      </c>
      <c r="G256" s="30">
        <v>0</v>
      </c>
      <c r="H256" s="30">
        <v>12000000</v>
      </c>
      <c r="I256" s="30">
        <v>0</v>
      </c>
      <c r="J256" s="30">
        <v>12000000</v>
      </c>
      <c r="K256" s="30">
        <v>0</v>
      </c>
    </row>
    <row r="257" spans="1:11" s="34" customFormat="1" x14ac:dyDescent="0.25">
      <c r="A257" s="29" t="s">
        <v>707</v>
      </c>
      <c r="B257" s="29" t="s">
        <v>708</v>
      </c>
      <c r="C257" s="30">
        <v>10000000</v>
      </c>
      <c r="D257" s="30">
        <v>0</v>
      </c>
      <c r="E257" s="30">
        <v>0</v>
      </c>
      <c r="F257" s="30">
        <v>0</v>
      </c>
      <c r="G257" s="30">
        <v>0</v>
      </c>
      <c r="H257" s="30">
        <v>10000000</v>
      </c>
      <c r="I257" s="30">
        <v>0</v>
      </c>
      <c r="J257" s="30">
        <v>10000000</v>
      </c>
      <c r="K257" s="30">
        <v>0</v>
      </c>
    </row>
    <row r="258" spans="1:11" s="34" customFormat="1" x14ac:dyDescent="0.25">
      <c r="A258" s="29"/>
      <c r="B258" s="29"/>
      <c r="C258" s="30"/>
      <c r="D258" s="30"/>
      <c r="E258" s="30"/>
      <c r="F258" s="30"/>
      <c r="G258" s="30"/>
      <c r="H258" s="30"/>
      <c r="I258" s="30"/>
      <c r="J258" s="30"/>
      <c r="K258" s="30"/>
    </row>
    <row r="259" spans="1:11" s="28" customFormat="1" ht="18" customHeight="1" x14ac:dyDescent="0.25">
      <c r="A259" s="26" t="s">
        <v>709</v>
      </c>
      <c r="B259" s="26" t="s">
        <v>710</v>
      </c>
      <c r="C259" s="27">
        <v>11456034689</v>
      </c>
      <c r="D259" s="27">
        <v>0</v>
      </c>
      <c r="E259" s="27">
        <v>130314504.40000001</v>
      </c>
      <c r="F259" s="27">
        <v>0</v>
      </c>
      <c r="G259" s="27">
        <v>0</v>
      </c>
      <c r="H259" s="27">
        <v>11325720184.6</v>
      </c>
      <c r="I259" s="27">
        <v>448195141.60000002</v>
      </c>
      <c r="J259" s="27">
        <v>10877525043</v>
      </c>
      <c r="K259" s="27">
        <v>32043408</v>
      </c>
    </row>
    <row r="260" spans="1:11" s="34" customFormat="1" x14ac:dyDescent="0.25">
      <c r="A260" s="32" t="s">
        <v>711</v>
      </c>
      <c r="B260" s="32" t="s">
        <v>712</v>
      </c>
      <c r="C260" s="33">
        <v>11456034689</v>
      </c>
      <c r="D260" s="33">
        <v>0</v>
      </c>
      <c r="E260" s="33">
        <v>130314504.40000001</v>
      </c>
      <c r="F260" s="33">
        <v>0</v>
      </c>
      <c r="G260" s="33">
        <v>0</v>
      </c>
      <c r="H260" s="33">
        <v>11325720184.6</v>
      </c>
      <c r="I260" s="33">
        <v>448195141.60000002</v>
      </c>
      <c r="J260" s="33">
        <v>10877525043</v>
      </c>
      <c r="K260" s="33">
        <v>32043408</v>
      </c>
    </row>
    <row r="261" spans="1:11" s="34" customFormat="1" x14ac:dyDescent="0.25">
      <c r="A261" s="32" t="s">
        <v>713</v>
      </c>
      <c r="B261" s="32" t="s">
        <v>714</v>
      </c>
      <c r="C261" s="33">
        <v>8212826608</v>
      </c>
      <c r="D261" s="33">
        <v>0</v>
      </c>
      <c r="E261" s="33">
        <v>117084274</v>
      </c>
      <c r="F261" s="33">
        <v>0</v>
      </c>
      <c r="G261" s="33">
        <v>0</v>
      </c>
      <c r="H261" s="33">
        <v>8095742334</v>
      </c>
      <c r="I261" s="33">
        <v>284653432</v>
      </c>
      <c r="J261" s="33">
        <v>7811088902</v>
      </c>
      <c r="K261" s="33">
        <v>0</v>
      </c>
    </row>
    <row r="262" spans="1:11" s="34" customFormat="1" x14ac:dyDescent="0.25">
      <c r="A262" s="32" t="s">
        <v>715</v>
      </c>
      <c r="B262" s="32" t="s">
        <v>716</v>
      </c>
      <c r="C262" s="33">
        <v>1393715720</v>
      </c>
      <c r="D262" s="33">
        <v>0</v>
      </c>
      <c r="E262" s="33">
        <v>5940374</v>
      </c>
      <c r="F262" s="33">
        <v>0</v>
      </c>
      <c r="G262" s="33">
        <v>0</v>
      </c>
      <c r="H262" s="33">
        <v>1387775346</v>
      </c>
      <c r="I262" s="33">
        <v>224059626</v>
      </c>
      <c r="J262" s="33">
        <v>1163715720</v>
      </c>
      <c r="K262" s="33">
        <v>0</v>
      </c>
    </row>
    <row r="263" spans="1:11" s="34" customFormat="1" x14ac:dyDescent="0.25">
      <c r="A263" s="29" t="s">
        <v>717</v>
      </c>
      <c r="B263" s="29" t="s">
        <v>40</v>
      </c>
      <c r="C263" s="30">
        <v>1163715720</v>
      </c>
      <c r="D263" s="30">
        <v>0</v>
      </c>
      <c r="E263" s="30">
        <v>0</v>
      </c>
      <c r="F263" s="30">
        <v>0</v>
      </c>
      <c r="G263" s="30">
        <v>0</v>
      </c>
      <c r="H263" s="30">
        <v>1163715720</v>
      </c>
      <c r="I263" s="30">
        <v>0</v>
      </c>
      <c r="J263" s="30">
        <v>1163715720</v>
      </c>
      <c r="K263" s="30">
        <v>0</v>
      </c>
    </row>
    <row r="264" spans="1:11" s="34" customFormat="1" x14ac:dyDescent="0.25">
      <c r="A264" s="29" t="s">
        <v>718</v>
      </c>
      <c r="B264" s="29" t="s">
        <v>719</v>
      </c>
      <c r="C264" s="30">
        <v>230000000</v>
      </c>
      <c r="D264" s="30">
        <v>0</v>
      </c>
      <c r="E264" s="30">
        <v>5940374</v>
      </c>
      <c r="F264" s="30">
        <v>0</v>
      </c>
      <c r="G264" s="30">
        <v>0</v>
      </c>
      <c r="H264" s="30">
        <v>224059626</v>
      </c>
      <c r="I264" s="30">
        <v>224059626</v>
      </c>
      <c r="J264" s="30">
        <v>0</v>
      </c>
      <c r="K264" s="30">
        <v>0</v>
      </c>
    </row>
    <row r="265" spans="1:11" s="34" customFormat="1" x14ac:dyDescent="0.25">
      <c r="A265" s="29" t="s">
        <v>720</v>
      </c>
      <c r="B265" s="29" t="s">
        <v>721</v>
      </c>
      <c r="C265" s="30">
        <v>6819110888</v>
      </c>
      <c r="D265" s="30">
        <v>0</v>
      </c>
      <c r="E265" s="30">
        <v>111143900</v>
      </c>
      <c r="F265" s="30">
        <v>0</v>
      </c>
      <c r="G265" s="30">
        <v>0</v>
      </c>
      <c r="H265" s="30">
        <v>6707966988</v>
      </c>
      <c r="I265" s="30">
        <v>60593806</v>
      </c>
      <c r="J265" s="30">
        <v>6647373182</v>
      </c>
      <c r="K265" s="30">
        <v>0</v>
      </c>
    </row>
    <row r="266" spans="1:11" x14ac:dyDescent="0.25">
      <c r="A266" s="29" t="s">
        <v>722</v>
      </c>
      <c r="B266" s="29" t="s">
        <v>723</v>
      </c>
      <c r="C266" s="30">
        <v>195160210</v>
      </c>
      <c r="D266" s="30">
        <v>0</v>
      </c>
      <c r="E266" s="30">
        <v>0</v>
      </c>
      <c r="F266" s="30">
        <v>0</v>
      </c>
      <c r="G266" s="30">
        <v>0</v>
      </c>
      <c r="H266" s="30">
        <v>195160210</v>
      </c>
      <c r="I266" s="30">
        <v>0</v>
      </c>
      <c r="J266" s="30">
        <v>195160210</v>
      </c>
      <c r="K266" s="30">
        <v>0</v>
      </c>
    </row>
    <row r="267" spans="1:11" x14ac:dyDescent="0.25">
      <c r="A267" s="29" t="s">
        <v>724</v>
      </c>
      <c r="B267" s="29" t="s">
        <v>725</v>
      </c>
      <c r="C267" s="30">
        <v>20000000</v>
      </c>
      <c r="D267" s="30">
        <v>0</v>
      </c>
      <c r="E267" s="30">
        <v>0</v>
      </c>
      <c r="F267" s="30">
        <v>0</v>
      </c>
      <c r="G267" s="30">
        <v>0</v>
      </c>
      <c r="H267" s="30">
        <v>20000000</v>
      </c>
      <c r="I267" s="30">
        <v>0</v>
      </c>
      <c r="J267" s="30">
        <v>20000000</v>
      </c>
      <c r="K267" s="30">
        <v>0</v>
      </c>
    </row>
    <row r="268" spans="1:11" x14ac:dyDescent="0.25">
      <c r="A268" s="29" t="s">
        <v>726</v>
      </c>
      <c r="B268" s="29" t="s">
        <v>727</v>
      </c>
      <c r="C268" s="30">
        <v>960000000</v>
      </c>
      <c r="D268" s="30">
        <v>0</v>
      </c>
      <c r="E268" s="30">
        <v>0</v>
      </c>
      <c r="F268" s="30">
        <v>0</v>
      </c>
      <c r="G268" s="30">
        <v>0</v>
      </c>
      <c r="H268" s="30">
        <v>960000000</v>
      </c>
      <c r="I268" s="30">
        <v>60593806</v>
      </c>
      <c r="J268" s="30">
        <v>899406194</v>
      </c>
      <c r="K268" s="30">
        <v>0</v>
      </c>
    </row>
    <row r="269" spans="1:11" x14ac:dyDescent="0.25">
      <c r="A269" s="29" t="s">
        <v>728</v>
      </c>
      <c r="B269" s="29" t="s">
        <v>729</v>
      </c>
      <c r="C269" s="30">
        <v>11500000</v>
      </c>
      <c r="D269" s="30">
        <v>0</v>
      </c>
      <c r="E269" s="30">
        <v>0</v>
      </c>
      <c r="F269" s="30">
        <v>0</v>
      </c>
      <c r="G269" s="30">
        <v>0</v>
      </c>
      <c r="H269" s="30">
        <v>11500000</v>
      </c>
      <c r="I269" s="30">
        <v>0</v>
      </c>
      <c r="J269" s="30">
        <v>11500000</v>
      </c>
      <c r="K269" s="30">
        <v>0</v>
      </c>
    </row>
    <row r="270" spans="1:11" x14ac:dyDescent="0.25">
      <c r="A270" s="29" t="s">
        <v>730</v>
      </c>
      <c r="B270" s="29" t="s">
        <v>731</v>
      </c>
      <c r="C270" s="30">
        <v>5491306778</v>
      </c>
      <c r="D270" s="30">
        <v>0</v>
      </c>
      <c r="E270" s="30">
        <v>0</v>
      </c>
      <c r="F270" s="30">
        <v>0</v>
      </c>
      <c r="G270" s="30">
        <v>0</v>
      </c>
      <c r="H270" s="30">
        <v>5491306778</v>
      </c>
      <c r="I270" s="30">
        <v>0</v>
      </c>
      <c r="J270" s="30">
        <v>5491306778</v>
      </c>
      <c r="K270" s="30">
        <v>0</v>
      </c>
    </row>
    <row r="271" spans="1:11" x14ac:dyDescent="0.25">
      <c r="A271" s="29" t="s">
        <v>732</v>
      </c>
      <c r="B271" s="29" t="s">
        <v>733</v>
      </c>
      <c r="C271" s="30">
        <v>111143900</v>
      </c>
      <c r="D271" s="30">
        <v>0</v>
      </c>
      <c r="E271" s="30">
        <v>111143900</v>
      </c>
      <c r="F271" s="30">
        <v>0</v>
      </c>
      <c r="G271" s="30">
        <v>0</v>
      </c>
      <c r="H271" s="30">
        <v>9.9999999999999995E-7</v>
      </c>
      <c r="I271" s="30">
        <v>0</v>
      </c>
      <c r="J271" s="30">
        <v>0</v>
      </c>
      <c r="K271" s="30">
        <v>0</v>
      </c>
    </row>
    <row r="272" spans="1:11" x14ac:dyDescent="0.25">
      <c r="A272" s="29" t="s">
        <v>734</v>
      </c>
      <c r="B272" s="29" t="s">
        <v>735</v>
      </c>
      <c r="C272" s="30">
        <v>10000000</v>
      </c>
      <c r="D272" s="30">
        <v>0</v>
      </c>
      <c r="E272" s="30">
        <v>0</v>
      </c>
      <c r="F272" s="30">
        <v>0</v>
      </c>
      <c r="G272" s="30">
        <v>0</v>
      </c>
      <c r="H272" s="30">
        <v>10000000</v>
      </c>
      <c r="I272" s="30">
        <v>0</v>
      </c>
      <c r="J272" s="30">
        <v>10000000</v>
      </c>
      <c r="K272" s="30">
        <v>0</v>
      </c>
    </row>
    <row r="273" spans="1:11" x14ac:dyDescent="0.25">
      <c r="A273" s="29" t="s">
        <v>736</v>
      </c>
      <c r="B273" s="29" t="s">
        <v>737</v>
      </c>
      <c r="C273" s="30">
        <v>10000000</v>
      </c>
      <c r="D273" s="30">
        <v>0</v>
      </c>
      <c r="E273" s="30">
        <v>0</v>
      </c>
      <c r="F273" s="30">
        <v>0</v>
      </c>
      <c r="G273" s="30">
        <v>0</v>
      </c>
      <c r="H273" s="30">
        <v>10000000</v>
      </c>
      <c r="I273" s="30">
        <v>0</v>
      </c>
      <c r="J273" s="30">
        <v>10000000</v>
      </c>
      <c r="K273" s="30">
        <v>0</v>
      </c>
    </row>
    <row r="274" spans="1:11" s="34" customFormat="1" x14ac:dyDescent="0.25">
      <c r="A274" s="29" t="s">
        <v>738</v>
      </c>
      <c r="B274" s="29" t="s">
        <v>739</v>
      </c>
      <c r="C274" s="30">
        <v>10000000</v>
      </c>
      <c r="D274" s="30">
        <v>0</v>
      </c>
      <c r="E274" s="30">
        <v>0</v>
      </c>
      <c r="F274" s="30">
        <v>0</v>
      </c>
      <c r="G274" s="30">
        <v>0</v>
      </c>
      <c r="H274" s="30">
        <v>10000000</v>
      </c>
      <c r="I274" s="30">
        <v>0</v>
      </c>
      <c r="J274" s="30">
        <v>10000000</v>
      </c>
      <c r="K274" s="30">
        <v>0</v>
      </c>
    </row>
    <row r="275" spans="1:11" s="34" customFormat="1" x14ac:dyDescent="0.25">
      <c r="A275" s="29" t="s">
        <v>740</v>
      </c>
      <c r="B275" s="29" t="s">
        <v>741</v>
      </c>
      <c r="C275" s="30">
        <v>0</v>
      </c>
      <c r="D275" s="30">
        <v>0</v>
      </c>
      <c r="E275" s="30">
        <v>0</v>
      </c>
      <c r="F275" s="30">
        <v>0</v>
      </c>
      <c r="G275" s="30">
        <v>0</v>
      </c>
      <c r="H275" s="30">
        <v>9.9999999999999995E-7</v>
      </c>
      <c r="I275" s="30">
        <v>0</v>
      </c>
      <c r="J275" s="30">
        <v>0</v>
      </c>
      <c r="K275" s="30">
        <v>0</v>
      </c>
    </row>
    <row r="276" spans="1:11" s="34" customFormat="1" x14ac:dyDescent="0.25">
      <c r="A276" s="32" t="s">
        <v>742</v>
      </c>
      <c r="B276" s="32" t="s">
        <v>414</v>
      </c>
      <c r="C276" s="33">
        <v>3243208081</v>
      </c>
      <c r="D276" s="33">
        <v>0</v>
      </c>
      <c r="E276" s="33">
        <v>13230230.4</v>
      </c>
      <c r="F276" s="33">
        <v>0</v>
      </c>
      <c r="G276" s="33">
        <v>0</v>
      </c>
      <c r="H276" s="33">
        <v>3229977850.5999999</v>
      </c>
      <c r="I276" s="33">
        <v>163541709.59999999</v>
      </c>
      <c r="J276" s="33">
        <v>3066436141</v>
      </c>
      <c r="K276" s="33">
        <v>32043408</v>
      </c>
    </row>
    <row r="277" spans="1:11" s="34" customFormat="1" x14ac:dyDescent="0.25">
      <c r="A277" s="32" t="s">
        <v>743</v>
      </c>
      <c r="B277" s="32" t="s">
        <v>744</v>
      </c>
      <c r="C277" s="33">
        <v>2944912500</v>
      </c>
      <c r="D277" s="33">
        <v>0</v>
      </c>
      <c r="E277" s="33">
        <v>553360</v>
      </c>
      <c r="F277" s="33">
        <v>0</v>
      </c>
      <c r="G277" s="33">
        <v>0</v>
      </c>
      <c r="H277" s="33">
        <v>2944359140</v>
      </c>
      <c r="I277" s="33">
        <v>38946640</v>
      </c>
      <c r="J277" s="33">
        <v>2905412500</v>
      </c>
      <c r="K277" s="33">
        <v>0</v>
      </c>
    </row>
    <row r="278" spans="1:11" x14ac:dyDescent="0.25">
      <c r="A278" s="29" t="s">
        <v>745</v>
      </c>
      <c r="B278" s="29" t="s">
        <v>68</v>
      </c>
      <c r="C278" s="30">
        <v>2900000000</v>
      </c>
      <c r="D278" s="30">
        <v>0</v>
      </c>
      <c r="E278" s="30">
        <v>0</v>
      </c>
      <c r="F278" s="30">
        <v>0</v>
      </c>
      <c r="G278" s="30">
        <v>0</v>
      </c>
      <c r="H278" s="30">
        <v>2900000000</v>
      </c>
      <c r="I278" s="30">
        <v>0</v>
      </c>
      <c r="J278" s="30">
        <v>2900000000</v>
      </c>
      <c r="K278" s="30">
        <v>0</v>
      </c>
    </row>
    <row r="279" spans="1:11" s="34" customFormat="1" x14ac:dyDescent="0.25">
      <c r="A279" s="29" t="s">
        <v>746</v>
      </c>
      <c r="B279" s="29" t="s">
        <v>747</v>
      </c>
      <c r="C279" s="30">
        <v>40412500</v>
      </c>
      <c r="D279" s="30">
        <v>0</v>
      </c>
      <c r="E279" s="30">
        <v>0</v>
      </c>
      <c r="F279" s="30">
        <v>0</v>
      </c>
      <c r="G279" s="30">
        <v>0</v>
      </c>
      <c r="H279" s="30">
        <v>40412500</v>
      </c>
      <c r="I279" s="30">
        <v>35000000</v>
      </c>
      <c r="J279" s="30">
        <v>5412500</v>
      </c>
      <c r="K279" s="30">
        <v>0</v>
      </c>
    </row>
    <row r="280" spans="1:11" x14ac:dyDescent="0.25">
      <c r="A280" s="29" t="s">
        <v>748</v>
      </c>
      <c r="B280" s="29" t="s">
        <v>749</v>
      </c>
      <c r="C280" s="30">
        <v>4500000</v>
      </c>
      <c r="D280" s="30">
        <v>0</v>
      </c>
      <c r="E280" s="30">
        <v>553360</v>
      </c>
      <c r="F280" s="30">
        <v>0</v>
      </c>
      <c r="G280" s="30">
        <v>0</v>
      </c>
      <c r="H280" s="30">
        <v>3946640</v>
      </c>
      <c r="I280" s="30">
        <v>3946640</v>
      </c>
      <c r="J280" s="30">
        <v>0</v>
      </c>
      <c r="K280" s="30">
        <v>0</v>
      </c>
    </row>
    <row r="281" spans="1:11" s="34" customFormat="1" x14ac:dyDescent="0.25">
      <c r="A281" s="32" t="s">
        <v>750</v>
      </c>
      <c r="B281" s="32" t="s">
        <v>80</v>
      </c>
      <c r="C281" s="33">
        <v>298295581</v>
      </c>
      <c r="D281" s="33">
        <v>0</v>
      </c>
      <c r="E281" s="33">
        <v>12676870.4</v>
      </c>
      <c r="F281" s="33">
        <v>0</v>
      </c>
      <c r="G281" s="33">
        <v>0</v>
      </c>
      <c r="H281" s="33">
        <v>285618710.60000002</v>
      </c>
      <c r="I281" s="33">
        <v>124595069.59999999</v>
      </c>
      <c r="J281" s="33">
        <v>161023641.00000003</v>
      </c>
      <c r="K281" s="33">
        <v>32043408</v>
      </c>
    </row>
    <row r="282" spans="1:11" x14ac:dyDescent="0.25">
      <c r="A282" s="29" t="s">
        <v>751</v>
      </c>
      <c r="B282" s="29" t="s">
        <v>88</v>
      </c>
      <c r="C282" s="30">
        <v>130000000</v>
      </c>
      <c r="D282" s="30">
        <v>0</v>
      </c>
      <c r="E282" s="30">
        <v>0</v>
      </c>
      <c r="F282" s="30">
        <v>0</v>
      </c>
      <c r="G282" s="30">
        <v>0</v>
      </c>
      <c r="H282" s="30">
        <v>130000000</v>
      </c>
      <c r="I282" s="30">
        <v>0</v>
      </c>
      <c r="J282" s="30">
        <v>130000000</v>
      </c>
      <c r="K282" s="30">
        <v>0</v>
      </c>
    </row>
    <row r="283" spans="1:11" x14ac:dyDescent="0.25">
      <c r="A283" s="29" t="s">
        <v>752</v>
      </c>
      <c r="B283" s="29" t="s">
        <v>753</v>
      </c>
      <c r="C283" s="30">
        <v>50000000</v>
      </c>
      <c r="D283" s="30">
        <v>0</v>
      </c>
      <c r="E283" s="30">
        <v>9720278.4000000004</v>
      </c>
      <c r="F283" s="30">
        <v>0</v>
      </c>
      <c r="G283" s="30">
        <v>0</v>
      </c>
      <c r="H283" s="30">
        <v>40279721.600000001</v>
      </c>
      <c r="I283" s="30">
        <v>40279721.600000001</v>
      </c>
      <c r="J283" s="30">
        <v>0</v>
      </c>
      <c r="K283" s="30">
        <v>0</v>
      </c>
    </row>
    <row r="284" spans="1:11" x14ac:dyDescent="0.25">
      <c r="A284" s="29" t="s">
        <v>754</v>
      </c>
      <c r="B284" s="29" t="s">
        <v>755</v>
      </c>
      <c r="C284" s="30">
        <v>83295581</v>
      </c>
      <c r="D284" s="30">
        <v>0</v>
      </c>
      <c r="E284" s="30">
        <v>0</v>
      </c>
      <c r="F284" s="30">
        <v>0</v>
      </c>
      <c r="G284" s="30">
        <v>0</v>
      </c>
      <c r="H284" s="30">
        <v>83295581</v>
      </c>
      <c r="I284" s="30">
        <v>52271940</v>
      </c>
      <c r="J284" s="30">
        <v>31023641</v>
      </c>
      <c r="K284" s="30">
        <v>0</v>
      </c>
    </row>
    <row r="285" spans="1:11" x14ac:dyDescent="0.25">
      <c r="A285" s="29" t="s">
        <v>756</v>
      </c>
      <c r="B285" s="29" t="s">
        <v>757</v>
      </c>
      <c r="C285" s="30">
        <v>35000000</v>
      </c>
      <c r="D285" s="30">
        <v>0</v>
      </c>
      <c r="E285" s="30">
        <v>2956592</v>
      </c>
      <c r="F285" s="30">
        <v>0</v>
      </c>
      <c r="G285" s="30">
        <v>0</v>
      </c>
      <c r="H285" s="30">
        <v>32043408</v>
      </c>
      <c r="I285" s="30">
        <v>32043408</v>
      </c>
      <c r="J285" s="30">
        <v>0</v>
      </c>
      <c r="K285" s="30">
        <v>32043408</v>
      </c>
    </row>
    <row r="286" spans="1:11" x14ac:dyDescent="0.25">
      <c r="A286" s="73"/>
      <c r="B286" s="73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1:11" s="77" customFormat="1" x14ac:dyDescent="0.25">
      <c r="A287" s="76" t="s">
        <v>758</v>
      </c>
      <c r="B287" s="76" t="s">
        <v>759</v>
      </c>
      <c r="C287" s="75">
        <v>0</v>
      </c>
      <c r="D287" s="75">
        <v>4542941234.0200005</v>
      </c>
      <c r="E287" s="75">
        <v>1456383630.4300001</v>
      </c>
      <c r="F287" s="75">
        <v>0</v>
      </c>
      <c r="G287" s="75">
        <v>0</v>
      </c>
      <c r="H287" s="75">
        <v>3086557603.5900002</v>
      </c>
      <c r="I287" s="75">
        <v>0</v>
      </c>
      <c r="J287" s="75">
        <v>3086557603.5900002</v>
      </c>
      <c r="K287" s="75">
        <v>0</v>
      </c>
    </row>
    <row r="288" spans="1:11" x14ac:dyDescent="0.25">
      <c r="A288" s="73"/>
      <c r="B288" s="73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1:11" x14ac:dyDescent="0.25">
      <c r="A289" s="73"/>
      <c r="B289" s="73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1:11" x14ac:dyDescent="0.25">
      <c r="A290" s="73"/>
      <c r="B290" s="73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1:11" s="80" customFormat="1" ht="12.75" x14ac:dyDescent="0.2">
      <c r="A291" s="78" t="s">
        <v>760</v>
      </c>
      <c r="B291" s="78" t="s">
        <v>761</v>
      </c>
      <c r="C291" s="79">
        <v>43036248547.000008</v>
      </c>
      <c r="D291" s="79">
        <v>36104547640.5</v>
      </c>
      <c r="E291" s="79">
        <v>0</v>
      </c>
      <c r="F291" s="79">
        <v>0</v>
      </c>
      <c r="G291" s="79">
        <v>0</v>
      </c>
      <c r="H291" s="79">
        <v>79140796187.5</v>
      </c>
      <c r="I291" s="79">
        <v>19771646324.969997</v>
      </c>
      <c r="J291" s="79">
        <v>59369149862.529999</v>
      </c>
      <c r="K291" s="79">
        <v>917674170</v>
      </c>
    </row>
    <row r="292" spans="1:11" s="83" customFormat="1" ht="12.75" x14ac:dyDescent="0.2">
      <c r="A292" s="81" t="s">
        <v>762</v>
      </c>
      <c r="B292" s="81" t="s">
        <v>763</v>
      </c>
      <c r="C292" s="82">
        <v>6821422196.75</v>
      </c>
      <c r="D292" s="82">
        <v>55918383</v>
      </c>
      <c r="E292" s="82">
        <v>0</v>
      </c>
      <c r="F292" s="82">
        <v>0</v>
      </c>
      <c r="G292" s="82">
        <v>0</v>
      </c>
      <c r="H292" s="82">
        <v>6877340579.75</v>
      </c>
      <c r="I292" s="82">
        <v>1621422196.75</v>
      </c>
      <c r="J292" s="82">
        <v>5255918383</v>
      </c>
      <c r="K292" s="82">
        <v>0</v>
      </c>
    </row>
    <row r="293" spans="1:11" s="83" customFormat="1" ht="12.75" x14ac:dyDescent="0.2">
      <c r="A293" s="81" t="s">
        <v>764</v>
      </c>
      <c r="B293" s="81" t="s">
        <v>150</v>
      </c>
      <c r="C293" s="82">
        <v>2629629455</v>
      </c>
      <c r="D293" s="82">
        <v>909181314.30999994</v>
      </c>
      <c r="E293" s="82">
        <v>0</v>
      </c>
      <c r="F293" s="82">
        <v>0</v>
      </c>
      <c r="G293" s="82">
        <v>0</v>
      </c>
      <c r="H293" s="82">
        <v>3538810769.3099999</v>
      </c>
      <c r="I293" s="82">
        <v>883043814</v>
      </c>
      <c r="J293" s="82">
        <v>2655766955.3099999</v>
      </c>
      <c r="K293" s="82">
        <v>0</v>
      </c>
    </row>
    <row r="294" spans="1:11" s="83" customFormat="1" ht="12.75" x14ac:dyDescent="0.2">
      <c r="A294" s="81" t="s">
        <v>765</v>
      </c>
      <c r="B294" s="81" t="s">
        <v>766</v>
      </c>
      <c r="C294" s="82">
        <v>30831972466.27</v>
      </c>
      <c r="D294" s="82">
        <v>17055317364.49</v>
      </c>
      <c r="E294" s="82">
        <v>0</v>
      </c>
      <c r="F294" s="82">
        <v>0</v>
      </c>
      <c r="G294" s="82">
        <v>0</v>
      </c>
      <c r="H294" s="82">
        <v>47887289830.760002</v>
      </c>
      <c r="I294" s="82">
        <v>14513955885.239998</v>
      </c>
      <c r="J294" s="82">
        <v>33373333945.520004</v>
      </c>
      <c r="K294" s="82">
        <v>917674170</v>
      </c>
    </row>
    <row r="295" spans="1:11" s="84" customFormat="1" ht="12.75" x14ac:dyDescent="0.2">
      <c r="A295" s="81" t="s">
        <v>767</v>
      </c>
      <c r="B295" s="81" t="s">
        <v>156</v>
      </c>
      <c r="C295" s="82">
        <v>2277710550.98</v>
      </c>
      <c r="D295" s="82">
        <v>11.7</v>
      </c>
      <c r="E295" s="82">
        <v>0</v>
      </c>
      <c r="F295" s="82">
        <v>0</v>
      </c>
      <c r="G295" s="82">
        <v>0</v>
      </c>
      <c r="H295" s="82">
        <v>2277710562.6799998</v>
      </c>
      <c r="I295" s="82">
        <v>2277710550.98</v>
      </c>
      <c r="J295" s="82">
        <v>11.699999809265137</v>
      </c>
      <c r="K295" s="82">
        <v>0</v>
      </c>
    </row>
    <row r="296" spans="1:11" s="84" customFormat="1" ht="12.75" x14ac:dyDescent="0.2">
      <c r="A296" s="81" t="s">
        <v>768</v>
      </c>
      <c r="B296" s="81" t="s">
        <v>154</v>
      </c>
      <c r="C296" s="82">
        <v>0</v>
      </c>
      <c r="D296" s="82">
        <v>18083828161</v>
      </c>
      <c r="E296" s="82">
        <v>0</v>
      </c>
      <c r="F296" s="82">
        <v>0</v>
      </c>
      <c r="G296" s="82">
        <v>0</v>
      </c>
      <c r="H296" s="82">
        <v>18083828161</v>
      </c>
      <c r="I296" s="82">
        <v>0</v>
      </c>
      <c r="J296" s="82">
        <v>18083828161</v>
      </c>
      <c r="K296" s="82">
        <v>0</v>
      </c>
    </row>
    <row r="297" spans="1:11" s="84" customFormat="1" ht="12.75" x14ac:dyDescent="0.2">
      <c r="A297" s="81" t="s">
        <v>769</v>
      </c>
      <c r="B297" s="81" t="s">
        <v>770</v>
      </c>
      <c r="C297" s="82">
        <v>475513878</v>
      </c>
      <c r="D297" s="82">
        <v>302406</v>
      </c>
      <c r="E297" s="82">
        <v>0</v>
      </c>
      <c r="F297" s="82">
        <v>0</v>
      </c>
      <c r="G297" s="82">
        <v>0</v>
      </c>
      <c r="H297" s="82">
        <v>475816284</v>
      </c>
      <c r="I297" s="82">
        <v>475513878</v>
      </c>
      <c r="J297" s="82">
        <v>302406</v>
      </c>
      <c r="K297" s="82">
        <v>0</v>
      </c>
    </row>
    <row r="298" spans="1:11" s="84" customFormat="1" ht="12.75" x14ac:dyDescent="0.2">
      <c r="A298" s="81"/>
      <c r="B298" s="81"/>
      <c r="C298" s="82"/>
      <c r="D298" s="82"/>
      <c r="E298" s="82"/>
      <c r="F298" s="82"/>
      <c r="G298" s="82"/>
      <c r="H298" s="82"/>
      <c r="I298" s="82"/>
      <c r="J298" s="82"/>
      <c r="K298" s="82"/>
    </row>
    <row r="299" spans="1:11" s="80" customFormat="1" ht="12.75" x14ac:dyDescent="0.2">
      <c r="A299" s="85" t="s">
        <v>771</v>
      </c>
      <c r="B299" s="85" t="s">
        <v>772</v>
      </c>
      <c r="C299" s="86">
        <v>0</v>
      </c>
      <c r="D299" s="86">
        <v>23697772213.639999</v>
      </c>
      <c r="E299" s="86">
        <v>0</v>
      </c>
      <c r="F299" s="86">
        <v>0</v>
      </c>
      <c r="G299" s="86">
        <v>0</v>
      </c>
      <c r="H299" s="86">
        <v>23697772213.639999</v>
      </c>
      <c r="I299" s="86">
        <v>0</v>
      </c>
      <c r="J299" s="86">
        <v>23697772213.639999</v>
      </c>
      <c r="K299" s="86">
        <v>0</v>
      </c>
    </row>
    <row r="300" spans="1:11" s="84" customFormat="1" ht="12.75" x14ac:dyDescent="0.2">
      <c r="A300" s="81" t="s">
        <v>773</v>
      </c>
      <c r="B300" s="81" t="s">
        <v>774</v>
      </c>
      <c r="C300" s="82">
        <v>0</v>
      </c>
      <c r="D300" s="82">
        <v>10136923546.639999</v>
      </c>
      <c r="E300" s="82">
        <v>0</v>
      </c>
      <c r="F300" s="82">
        <v>0</v>
      </c>
      <c r="G300" s="82">
        <v>0</v>
      </c>
      <c r="H300" s="82">
        <v>10136923546.639999</v>
      </c>
      <c r="I300" s="82">
        <v>0</v>
      </c>
      <c r="J300" s="82">
        <v>10136923546.639999</v>
      </c>
      <c r="K300" s="82">
        <v>0</v>
      </c>
    </row>
    <row r="301" spans="1:11" s="84" customFormat="1" ht="12.75" x14ac:dyDescent="0.2">
      <c r="A301" s="81" t="s">
        <v>775</v>
      </c>
      <c r="B301" s="81" t="s">
        <v>776</v>
      </c>
      <c r="C301" s="82">
        <v>0</v>
      </c>
      <c r="D301" s="82">
        <v>13560848667</v>
      </c>
      <c r="E301" s="82">
        <v>0</v>
      </c>
      <c r="F301" s="82">
        <v>0</v>
      </c>
      <c r="G301" s="82">
        <v>0</v>
      </c>
      <c r="H301" s="82">
        <v>13560848667</v>
      </c>
      <c r="I301" s="82">
        <v>0</v>
      </c>
      <c r="J301" s="82">
        <v>13560848667</v>
      </c>
      <c r="K301" s="82">
        <v>0</v>
      </c>
    </row>
    <row r="302" spans="1:11" s="34" customFormat="1" x14ac:dyDescent="0.25">
      <c r="A302" s="35"/>
      <c r="B302" s="35"/>
      <c r="C302" s="36"/>
      <c r="D302" s="36"/>
      <c r="E302" s="36"/>
      <c r="F302" s="36"/>
      <c r="G302" s="36"/>
      <c r="H302" s="36"/>
      <c r="I302" s="87"/>
      <c r="J302" s="87"/>
      <c r="K302" s="87"/>
    </row>
    <row r="303" spans="1:11" x14ac:dyDescent="0.25">
      <c r="I303" s="87"/>
      <c r="J303" s="87"/>
      <c r="K303" s="87"/>
    </row>
    <row r="304" spans="1:11" ht="18.75" customHeight="1" x14ac:dyDescent="0.25">
      <c r="A304" s="214" t="s">
        <v>777</v>
      </c>
      <c r="B304" s="215"/>
      <c r="C304" s="88">
        <f>+C6+C291+C299</f>
        <v>127682393485</v>
      </c>
      <c r="D304" s="88">
        <f t="shared" ref="D304:K304" si="1">+D6+D291+D299</f>
        <v>65649289700.160004</v>
      </c>
      <c r="E304" s="88">
        <f t="shared" si="1"/>
        <v>2946890739.3500004</v>
      </c>
      <c r="F304" s="88">
        <f t="shared" si="1"/>
        <v>0</v>
      </c>
      <c r="G304" s="88">
        <f t="shared" si="1"/>
        <v>0</v>
      </c>
      <c r="H304" s="88">
        <f t="shared" si="1"/>
        <v>190384792445.81</v>
      </c>
      <c r="I304" s="88">
        <f t="shared" si="1"/>
        <v>45745961898.789993</v>
      </c>
      <c r="J304" s="88">
        <f t="shared" si="1"/>
        <v>144638830547.02002</v>
      </c>
      <c r="K304" s="88">
        <f t="shared" si="1"/>
        <v>7808457829.7199993</v>
      </c>
    </row>
    <row r="305" spans="1:11" x14ac:dyDescent="0.25">
      <c r="A305" s="34"/>
      <c r="B305" s="34"/>
      <c r="C305"/>
      <c r="D305" s="89"/>
      <c r="E305" s="89"/>
      <c r="F305" s="89"/>
      <c r="G305" s="89"/>
      <c r="H305" s="89"/>
      <c r="I305" s="89"/>
      <c r="J305" s="89"/>
      <c r="K305" s="89"/>
    </row>
    <row r="306" spans="1:11" x14ac:dyDescent="0.25">
      <c r="A306" s="34"/>
      <c r="B306" s="34"/>
      <c r="C306" s="89"/>
      <c r="D306" s="89"/>
      <c r="E306" s="89"/>
      <c r="F306" s="89"/>
      <c r="G306" s="89"/>
      <c r="H306" s="89"/>
      <c r="I306" s="89"/>
      <c r="J306" s="89"/>
      <c r="K306" s="89"/>
    </row>
    <row r="307" spans="1:11" x14ac:dyDescent="0.25">
      <c r="A307" s="34"/>
      <c r="B307" s="34"/>
      <c r="C307" s="89"/>
      <c r="D307" s="89"/>
      <c r="E307" s="89"/>
      <c r="F307" s="89"/>
      <c r="G307" s="89"/>
      <c r="H307" s="89"/>
      <c r="I307" s="89"/>
      <c r="J307" s="89"/>
      <c r="K307" s="89"/>
    </row>
    <row r="308" spans="1:11" x14ac:dyDescent="0.25">
      <c r="A308" s="34"/>
      <c r="B308" s="34"/>
      <c r="C308" s="89"/>
      <c r="D308" s="89"/>
      <c r="E308" s="89"/>
      <c r="F308" s="89"/>
      <c r="G308" s="89"/>
      <c r="H308" s="89"/>
      <c r="I308" s="89"/>
      <c r="J308" s="89"/>
      <c r="K308" s="89"/>
    </row>
    <row r="309" spans="1:11" x14ac:dyDescent="0.25">
      <c r="A309" s="34"/>
      <c r="B309" s="34"/>
      <c r="C309" s="89"/>
      <c r="D309" s="89"/>
      <c r="E309" s="89"/>
      <c r="F309" s="89"/>
      <c r="G309" s="89"/>
      <c r="H309" s="89"/>
      <c r="I309" s="89"/>
      <c r="J309" s="89"/>
      <c r="K309" s="89"/>
    </row>
    <row r="310" spans="1:11" x14ac:dyDescent="0.25">
      <c r="A310" s="34"/>
      <c r="B310" s="34"/>
      <c r="C310" s="89"/>
      <c r="D310" s="89"/>
      <c r="E310" s="89"/>
      <c r="F310" s="89"/>
      <c r="G310" s="89"/>
      <c r="H310" s="89"/>
      <c r="I310" s="89"/>
      <c r="J310" s="89"/>
      <c r="K310" s="89"/>
    </row>
    <row r="311" spans="1:11" x14ac:dyDescent="0.25">
      <c r="A311" s="34"/>
      <c r="B311" s="34"/>
      <c r="C311" s="89"/>
      <c r="D311" s="89"/>
      <c r="E311" s="89"/>
      <c r="F311" s="89"/>
      <c r="G311" s="89"/>
      <c r="H311" s="89"/>
      <c r="I311" s="89"/>
      <c r="J311" s="89"/>
      <c r="K311" s="89"/>
    </row>
    <row r="312" spans="1:11" x14ac:dyDescent="0.25">
      <c r="A312" s="34"/>
      <c r="B312" s="34"/>
      <c r="C312" s="89"/>
      <c r="D312" s="89"/>
      <c r="E312" s="89"/>
      <c r="F312" s="89"/>
      <c r="G312" s="89"/>
      <c r="H312" s="89"/>
      <c r="I312" s="89"/>
      <c r="J312" s="89"/>
      <c r="K312" s="89"/>
    </row>
    <row r="313" spans="1:11" x14ac:dyDescent="0.25">
      <c r="A313" s="34"/>
      <c r="B313" s="34"/>
      <c r="C313" s="89"/>
      <c r="D313" s="89"/>
      <c r="E313" s="89"/>
      <c r="F313" s="89"/>
      <c r="G313" s="89"/>
      <c r="H313" s="89"/>
      <c r="I313" s="89"/>
      <c r="J313" s="89"/>
      <c r="K313" s="89"/>
    </row>
    <row r="314" spans="1:11" x14ac:dyDescent="0.25">
      <c r="A314" s="34"/>
      <c r="B314" s="34"/>
      <c r="C314" s="89"/>
      <c r="D314" s="89"/>
      <c r="E314" s="89"/>
      <c r="F314" s="89"/>
      <c r="G314" s="89"/>
      <c r="H314" s="89"/>
      <c r="I314" s="89"/>
      <c r="J314" s="89"/>
      <c r="K314" s="89"/>
    </row>
    <row r="315" spans="1:11" x14ac:dyDescent="0.25">
      <c r="A315" s="34"/>
      <c r="B315" s="34"/>
      <c r="C315" s="89"/>
      <c r="D315" s="89"/>
      <c r="E315" s="89"/>
      <c r="F315" s="89"/>
      <c r="G315" s="89"/>
      <c r="H315" s="89"/>
      <c r="I315" s="89"/>
      <c r="J315" s="89"/>
      <c r="K315" s="89"/>
    </row>
    <row r="316" spans="1:11" x14ac:dyDescent="0.25">
      <c r="A316" s="34"/>
      <c r="B316" s="34"/>
      <c r="C316" s="89"/>
      <c r="D316" s="89"/>
      <c r="E316" s="89"/>
      <c r="F316" s="89"/>
      <c r="G316" s="89"/>
      <c r="H316" s="89"/>
      <c r="I316" s="89"/>
      <c r="J316" s="89"/>
      <c r="K316" s="89"/>
    </row>
    <row r="317" spans="1:11" x14ac:dyDescent="0.25">
      <c r="A317" s="34"/>
      <c r="B317" s="34"/>
      <c r="C317" s="89"/>
      <c r="D317" s="89"/>
      <c r="E317" s="89"/>
      <c r="F317" s="89"/>
      <c r="G317" s="89"/>
      <c r="H317" s="89"/>
      <c r="I317" s="89"/>
      <c r="J317" s="89"/>
      <c r="K317" s="89"/>
    </row>
    <row r="318" spans="1:11" x14ac:dyDescent="0.25">
      <c r="A318" s="34"/>
      <c r="B318" s="34"/>
      <c r="C318" s="89"/>
      <c r="D318" s="89"/>
      <c r="E318" s="89"/>
      <c r="F318" s="89"/>
      <c r="G318" s="89"/>
      <c r="H318" s="89"/>
      <c r="I318" s="89"/>
      <c r="J318" s="89"/>
      <c r="K318" s="89"/>
    </row>
    <row r="319" spans="1:11" ht="52.5" customHeight="1" x14ac:dyDescent="0.25">
      <c r="A319" s="34"/>
      <c r="B319" s="34"/>
      <c r="C319" s="89"/>
      <c r="D319" s="89"/>
      <c r="E319" s="89"/>
      <c r="F319" s="89"/>
      <c r="G319" s="89"/>
      <c r="H319" s="89"/>
      <c r="I319" s="89"/>
      <c r="J319" s="89"/>
      <c r="K319" s="89"/>
    </row>
    <row r="320" spans="1:11" x14ac:dyDescent="0.25">
      <c r="A320" s="90" t="s">
        <v>778</v>
      </c>
      <c r="B320" s="91"/>
      <c r="I320" s="36"/>
      <c r="J320" s="36"/>
      <c r="K320" s="36"/>
    </row>
    <row r="321" spans="1:11" s="34" customFormat="1" x14ac:dyDescent="0.25">
      <c r="A321" s="32" t="s">
        <v>779</v>
      </c>
      <c r="B321" s="32" t="s">
        <v>241</v>
      </c>
      <c r="C321" s="33">
        <v>5957196346.8600006</v>
      </c>
      <c r="D321" s="33">
        <v>0</v>
      </c>
      <c r="E321" s="33">
        <v>0</v>
      </c>
      <c r="F321" s="33">
        <v>0</v>
      </c>
      <c r="G321" s="33">
        <v>0</v>
      </c>
      <c r="H321" s="33">
        <v>5957196346.8600006</v>
      </c>
      <c r="I321" s="33">
        <v>4547165704.6500006</v>
      </c>
      <c r="J321" s="33">
        <v>1410030642.21</v>
      </c>
      <c r="K321" s="33">
        <v>1749657451.1099999</v>
      </c>
    </row>
    <row r="322" spans="1:11" s="34" customFormat="1" x14ac:dyDescent="0.25">
      <c r="A322" s="32" t="s">
        <v>780</v>
      </c>
      <c r="B322" s="32" t="s">
        <v>781</v>
      </c>
      <c r="C322" s="33">
        <v>5957196346.8600006</v>
      </c>
      <c r="D322" s="33">
        <v>0</v>
      </c>
      <c r="E322" s="33">
        <v>0</v>
      </c>
      <c r="F322" s="33">
        <v>0</v>
      </c>
      <c r="G322" s="33">
        <v>0</v>
      </c>
      <c r="H322" s="33">
        <v>5957196346.8600006</v>
      </c>
      <c r="I322" s="33">
        <v>4547165704.6500006</v>
      </c>
      <c r="J322" s="33">
        <v>1410030642.21</v>
      </c>
      <c r="K322" s="33">
        <v>1749657451.1099999</v>
      </c>
    </row>
    <row r="323" spans="1:11" s="34" customFormat="1" x14ac:dyDescent="0.25">
      <c r="A323" s="32" t="s">
        <v>782</v>
      </c>
      <c r="B323" s="32" t="s">
        <v>783</v>
      </c>
      <c r="C323" s="33">
        <v>5957196346.8600006</v>
      </c>
      <c r="D323" s="33">
        <v>0</v>
      </c>
      <c r="E323" s="33">
        <v>0</v>
      </c>
      <c r="F323" s="33">
        <v>0</v>
      </c>
      <c r="G323" s="33">
        <v>0</v>
      </c>
      <c r="H323" s="33">
        <v>5957196346.8600006</v>
      </c>
      <c r="I323" s="33">
        <v>4547165704.6500006</v>
      </c>
      <c r="J323" s="33">
        <v>1410030642.21</v>
      </c>
      <c r="K323" s="33">
        <v>1749657451.1099999</v>
      </c>
    </row>
    <row r="324" spans="1:11" s="34" customFormat="1" x14ac:dyDescent="0.25">
      <c r="A324" s="32" t="s">
        <v>784</v>
      </c>
      <c r="B324" s="32" t="s">
        <v>178</v>
      </c>
      <c r="C324" s="33">
        <v>5460764961.3100004</v>
      </c>
      <c r="D324" s="33">
        <v>0</v>
      </c>
      <c r="E324" s="33">
        <v>0</v>
      </c>
      <c r="F324" s="33">
        <v>0</v>
      </c>
      <c r="G324" s="33">
        <v>0</v>
      </c>
      <c r="H324" s="33">
        <v>5460764961.3100004</v>
      </c>
      <c r="I324" s="33">
        <v>4500308642.1000004</v>
      </c>
      <c r="J324" s="33">
        <v>960456319.21000004</v>
      </c>
      <c r="K324" s="33">
        <v>1702800388.5599999</v>
      </c>
    </row>
    <row r="325" spans="1:11" x14ac:dyDescent="0.25">
      <c r="A325" s="29" t="s">
        <v>785</v>
      </c>
      <c r="B325" s="29" t="s">
        <v>786</v>
      </c>
      <c r="C325" s="30">
        <v>486</v>
      </c>
      <c r="D325" s="30">
        <v>0</v>
      </c>
      <c r="E325" s="30">
        <v>0</v>
      </c>
      <c r="F325" s="30">
        <v>0</v>
      </c>
      <c r="G325" s="30">
        <v>0</v>
      </c>
      <c r="H325" s="30">
        <v>486</v>
      </c>
      <c r="I325" s="30">
        <v>0</v>
      </c>
      <c r="J325" s="30">
        <v>486</v>
      </c>
      <c r="K325" s="30">
        <v>0</v>
      </c>
    </row>
    <row r="326" spans="1:11" x14ac:dyDescent="0.25">
      <c r="A326" s="29" t="s">
        <v>787</v>
      </c>
      <c r="B326" s="29" t="s">
        <v>198</v>
      </c>
      <c r="C326" s="30">
        <v>92600706</v>
      </c>
      <c r="D326" s="30">
        <v>0</v>
      </c>
      <c r="E326" s="30">
        <v>0</v>
      </c>
      <c r="F326" s="30">
        <v>0</v>
      </c>
      <c r="G326" s="30">
        <v>0</v>
      </c>
      <c r="H326" s="30">
        <v>92600706</v>
      </c>
      <c r="I326" s="30">
        <v>0</v>
      </c>
      <c r="J326" s="30">
        <v>92600706</v>
      </c>
      <c r="K326" s="30">
        <v>0</v>
      </c>
    </row>
    <row r="327" spans="1:11" s="34" customFormat="1" x14ac:dyDescent="0.25">
      <c r="A327" s="29" t="s">
        <v>788</v>
      </c>
      <c r="B327" s="29" t="s">
        <v>200</v>
      </c>
      <c r="C327" s="30">
        <v>942959837.4000001</v>
      </c>
      <c r="D327" s="30">
        <v>0</v>
      </c>
      <c r="E327" s="30">
        <v>0</v>
      </c>
      <c r="F327" s="30">
        <v>0</v>
      </c>
      <c r="G327" s="30">
        <v>0</v>
      </c>
      <c r="H327" s="30">
        <v>942959837.4000001</v>
      </c>
      <c r="I327" s="30">
        <v>863370612.39999998</v>
      </c>
      <c r="J327" s="30">
        <v>79589225.000000119</v>
      </c>
      <c r="K327" s="30">
        <v>0</v>
      </c>
    </row>
    <row r="328" spans="1:11" x14ac:dyDescent="0.25">
      <c r="A328" s="29" t="s">
        <v>789</v>
      </c>
      <c r="B328" s="29" t="s">
        <v>202</v>
      </c>
      <c r="C328" s="30">
        <v>3245416647</v>
      </c>
      <c r="D328" s="30">
        <v>0</v>
      </c>
      <c r="E328" s="30">
        <v>0</v>
      </c>
      <c r="F328" s="30">
        <v>0</v>
      </c>
      <c r="G328" s="30">
        <v>0</v>
      </c>
      <c r="H328" s="30">
        <v>3245416647</v>
      </c>
      <c r="I328" s="30">
        <v>3197223312</v>
      </c>
      <c r="J328" s="30">
        <v>48193335</v>
      </c>
      <c r="K328" s="30">
        <v>1278889324.8</v>
      </c>
    </row>
    <row r="329" spans="1:11" x14ac:dyDescent="0.25">
      <c r="A329" s="29" t="s">
        <v>790</v>
      </c>
      <c r="B329" s="29" t="s">
        <v>791</v>
      </c>
      <c r="C329" s="30">
        <v>1539306</v>
      </c>
      <c r="D329" s="30">
        <v>0</v>
      </c>
      <c r="E329" s="30">
        <v>0</v>
      </c>
      <c r="F329" s="30">
        <v>0</v>
      </c>
      <c r="G329" s="30">
        <v>0</v>
      </c>
      <c r="H329" s="30">
        <v>1539306</v>
      </c>
      <c r="I329" s="30">
        <v>0</v>
      </c>
      <c r="J329" s="30">
        <v>1539306</v>
      </c>
      <c r="K329" s="30">
        <v>0</v>
      </c>
    </row>
    <row r="330" spans="1:11" x14ac:dyDescent="0.25">
      <c r="A330" s="29" t="s">
        <v>792</v>
      </c>
      <c r="B330" s="29" t="s">
        <v>793</v>
      </c>
      <c r="C330" s="30">
        <v>43256328</v>
      </c>
      <c r="D330" s="30">
        <v>0</v>
      </c>
      <c r="E330" s="30">
        <v>0</v>
      </c>
      <c r="F330" s="30">
        <v>0</v>
      </c>
      <c r="G330" s="30">
        <v>0</v>
      </c>
      <c r="H330" s="30">
        <v>43256328</v>
      </c>
      <c r="I330" s="30">
        <v>43256328</v>
      </c>
      <c r="J330" s="30">
        <v>0</v>
      </c>
      <c r="K330" s="30">
        <v>27452674.059999999</v>
      </c>
    </row>
    <row r="331" spans="1:11" x14ac:dyDescent="0.25">
      <c r="A331" s="29" t="s">
        <v>794</v>
      </c>
      <c r="B331" s="29" t="s">
        <v>795</v>
      </c>
      <c r="C331" s="30">
        <v>46201403</v>
      </c>
      <c r="D331" s="30">
        <v>0</v>
      </c>
      <c r="E331" s="30">
        <v>0</v>
      </c>
      <c r="F331" s="30">
        <v>0</v>
      </c>
      <c r="G331" s="30">
        <v>0</v>
      </c>
      <c r="H331" s="30">
        <v>46201403</v>
      </c>
      <c r="I331" s="30">
        <v>0</v>
      </c>
      <c r="J331" s="30">
        <v>46201403</v>
      </c>
      <c r="K331" s="30">
        <v>0</v>
      </c>
    </row>
    <row r="332" spans="1:11" x14ac:dyDescent="0.25">
      <c r="A332" s="29" t="s">
        <v>796</v>
      </c>
      <c r="B332" s="29" t="s">
        <v>797</v>
      </c>
      <c r="C332" s="30">
        <v>6049905</v>
      </c>
      <c r="D332" s="30">
        <v>0</v>
      </c>
      <c r="E332" s="30">
        <v>0</v>
      </c>
      <c r="F332" s="30">
        <v>0</v>
      </c>
      <c r="G332" s="30">
        <v>0</v>
      </c>
      <c r="H332" s="30">
        <v>6049905</v>
      </c>
      <c r="I332" s="30">
        <v>0</v>
      </c>
      <c r="J332" s="30">
        <v>6049905</v>
      </c>
      <c r="K332" s="30">
        <v>0</v>
      </c>
    </row>
    <row r="333" spans="1:11" x14ac:dyDescent="0.25">
      <c r="A333" s="29" t="s">
        <v>798</v>
      </c>
      <c r="B333" s="29" t="s">
        <v>799</v>
      </c>
      <c r="C333" s="30">
        <v>333067599.46000004</v>
      </c>
      <c r="D333" s="30">
        <v>0</v>
      </c>
      <c r="E333" s="30">
        <v>0</v>
      </c>
      <c r="F333" s="30">
        <v>0</v>
      </c>
      <c r="G333" s="30">
        <v>0</v>
      </c>
      <c r="H333" s="30">
        <v>333067599.46000004</v>
      </c>
      <c r="I333" s="30">
        <v>0</v>
      </c>
      <c r="J333" s="30">
        <v>333067599.46000004</v>
      </c>
      <c r="K333" s="30">
        <v>0</v>
      </c>
    </row>
    <row r="334" spans="1:11" x14ac:dyDescent="0.25">
      <c r="A334" s="29" t="s">
        <v>800</v>
      </c>
      <c r="B334" s="29" t="s">
        <v>801</v>
      </c>
      <c r="C334" s="30">
        <v>150864168.61999989</v>
      </c>
      <c r="D334" s="30">
        <v>0</v>
      </c>
      <c r="E334" s="30">
        <v>0</v>
      </c>
      <c r="F334" s="30">
        <v>0</v>
      </c>
      <c r="G334" s="30">
        <v>0</v>
      </c>
      <c r="H334" s="30">
        <v>150864168.61999989</v>
      </c>
      <c r="I334" s="30">
        <v>0</v>
      </c>
      <c r="J334" s="30">
        <v>150864168.61999989</v>
      </c>
      <c r="K334" s="30">
        <v>0</v>
      </c>
    </row>
    <row r="335" spans="1:11" x14ac:dyDescent="0.25">
      <c r="A335" s="29" t="s">
        <v>802</v>
      </c>
      <c r="B335" s="29" t="s">
        <v>803</v>
      </c>
      <c r="C335" s="30">
        <v>72706110.269999996</v>
      </c>
      <c r="D335" s="30">
        <v>0</v>
      </c>
      <c r="E335" s="30">
        <v>0</v>
      </c>
      <c r="F335" s="30">
        <v>0</v>
      </c>
      <c r="G335" s="30">
        <v>0</v>
      </c>
      <c r="H335" s="30">
        <v>72706110.269999996</v>
      </c>
      <c r="I335" s="30">
        <v>0</v>
      </c>
      <c r="J335" s="30">
        <v>72706110.269999996</v>
      </c>
      <c r="K335" s="30">
        <v>0</v>
      </c>
    </row>
    <row r="336" spans="1:11" s="34" customFormat="1" x14ac:dyDescent="0.25">
      <c r="A336" s="29" t="s">
        <v>804</v>
      </c>
      <c r="B336" s="29" t="s">
        <v>192</v>
      </c>
      <c r="C336" s="30">
        <v>120498609</v>
      </c>
      <c r="D336" s="30">
        <v>0</v>
      </c>
      <c r="E336" s="30">
        <v>0</v>
      </c>
      <c r="F336" s="30">
        <v>0</v>
      </c>
      <c r="G336" s="30">
        <v>0</v>
      </c>
      <c r="H336" s="30">
        <v>120498609</v>
      </c>
      <c r="I336" s="30">
        <v>0</v>
      </c>
      <c r="J336" s="30">
        <v>120498609</v>
      </c>
      <c r="K336" s="30">
        <v>0</v>
      </c>
    </row>
    <row r="337" spans="1:11" x14ac:dyDescent="0.25">
      <c r="A337" s="29" t="s">
        <v>805</v>
      </c>
      <c r="B337" s="29" t="s">
        <v>194</v>
      </c>
      <c r="C337" s="30">
        <v>9145465.8600001335</v>
      </c>
      <c r="D337" s="30">
        <v>0</v>
      </c>
      <c r="E337" s="30">
        <v>0</v>
      </c>
      <c r="F337" s="30">
        <v>0</v>
      </c>
      <c r="G337" s="30">
        <v>0</v>
      </c>
      <c r="H337" s="30">
        <v>9145465.8600001335</v>
      </c>
      <c r="I337" s="30">
        <v>0</v>
      </c>
      <c r="J337" s="30">
        <v>9145465.8600001335</v>
      </c>
      <c r="K337" s="30">
        <v>0</v>
      </c>
    </row>
    <row r="338" spans="1:11" s="34" customFormat="1" x14ac:dyDescent="0.25">
      <c r="A338" s="29" t="s">
        <v>806</v>
      </c>
      <c r="B338" s="29" t="s">
        <v>196</v>
      </c>
      <c r="C338" s="30">
        <v>396458389.70000005</v>
      </c>
      <c r="D338" s="30">
        <v>0</v>
      </c>
      <c r="E338" s="30">
        <v>0</v>
      </c>
      <c r="F338" s="30">
        <v>0</v>
      </c>
      <c r="G338" s="30">
        <v>0</v>
      </c>
      <c r="H338" s="30">
        <v>396458389.70000005</v>
      </c>
      <c r="I338" s="30">
        <v>396458389.69999999</v>
      </c>
      <c r="J338" s="30">
        <v>5.9604644775390625E-8</v>
      </c>
      <c r="K338" s="30">
        <v>396458389.69999999</v>
      </c>
    </row>
    <row r="339" spans="1:11" s="34" customFormat="1" x14ac:dyDescent="0.25">
      <c r="A339" s="32" t="s">
        <v>807</v>
      </c>
      <c r="B339" s="32" t="s">
        <v>224</v>
      </c>
      <c r="C339" s="33">
        <v>306708103</v>
      </c>
      <c r="D339" s="33">
        <v>0</v>
      </c>
      <c r="E339" s="33">
        <v>0</v>
      </c>
      <c r="F339" s="33">
        <v>0</v>
      </c>
      <c r="G339" s="33">
        <v>0</v>
      </c>
      <c r="H339" s="33">
        <v>306708103</v>
      </c>
      <c r="I339" s="33">
        <v>0</v>
      </c>
      <c r="J339" s="33">
        <v>306708103</v>
      </c>
      <c r="K339" s="33">
        <v>0</v>
      </c>
    </row>
    <row r="340" spans="1:11" s="34" customFormat="1" x14ac:dyDescent="0.25">
      <c r="A340" s="29" t="s">
        <v>808</v>
      </c>
      <c r="B340" s="29" t="s">
        <v>809</v>
      </c>
      <c r="C340" s="30">
        <v>23302014</v>
      </c>
      <c r="D340" s="30">
        <v>0</v>
      </c>
      <c r="E340" s="30">
        <v>0</v>
      </c>
      <c r="F340" s="30">
        <v>0</v>
      </c>
      <c r="G340" s="30">
        <v>0</v>
      </c>
      <c r="H340" s="30">
        <v>23302014</v>
      </c>
      <c r="I340" s="30">
        <v>0</v>
      </c>
      <c r="J340" s="30">
        <v>23302014</v>
      </c>
      <c r="K340" s="30">
        <v>0</v>
      </c>
    </row>
    <row r="341" spans="1:11" x14ac:dyDescent="0.25">
      <c r="A341" s="29" t="s">
        <v>810</v>
      </c>
      <c r="B341" s="29" t="s">
        <v>811</v>
      </c>
      <c r="C341" s="30">
        <v>263451974</v>
      </c>
      <c r="D341" s="30">
        <v>0</v>
      </c>
      <c r="E341" s="30">
        <v>0</v>
      </c>
      <c r="F341" s="30">
        <v>0</v>
      </c>
      <c r="G341" s="30">
        <v>0</v>
      </c>
      <c r="H341" s="30">
        <v>263451974</v>
      </c>
      <c r="I341" s="30">
        <v>0</v>
      </c>
      <c r="J341" s="30">
        <v>263451974</v>
      </c>
      <c r="K341" s="30">
        <v>0</v>
      </c>
    </row>
    <row r="342" spans="1:11" s="34" customFormat="1" x14ac:dyDescent="0.25">
      <c r="A342" s="29" t="s">
        <v>812</v>
      </c>
      <c r="B342" s="29" t="s">
        <v>813</v>
      </c>
      <c r="C342" s="30">
        <v>19954115</v>
      </c>
      <c r="D342" s="30">
        <v>0</v>
      </c>
      <c r="E342" s="30">
        <v>0</v>
      </c>
      <c r="F342" s="30">
        <v>0</v>
      </c>
      <c r="G342" s="30">
        <v>0</v>
      </c>
      <c r="H342" s="30">
        <v>19954115</v>
      </c>
      <c r="I342" s="30">
        <v>0</v>
      </c>
      <c r="J342" s="30">
        <v>19954115</v>
      </c>
      <c r="K342" s="30">
        <v>0</v>
      </c>
    </row>
    <row r="343" spans="1:11" s="34" customFormat="1" x14ac:dyDescent="0.25">
      <c r="A343" s="32" t="s">
        <v>814</v>
      </c>
      <c r="B343" s="32" t="s">
        <v>815</v>
      </c>
      <c r="C343" s="33">
        <v>189723282.54999995</v>
      </c>
      <c r="D343" s="33">
        <v>0</v>
      </c>
      <c r="E343" s="33">
        <v>0</v>
      </c>
      <c r="F343" s="33">
        <v>0</v>
      </c>
      <c r="G343" s="33">
        <v>0</v>
      </c>
      <c r="H343" s="33">
        <v>189723282.54999995</v>
      </c>
      <c r="I343" s="33">
        <v>46857062.549999952</v>
      </c>
      <c r="J343" s="33">
        <v>142866220</v>
      </c>
      <c r="K343" s="33">
        <v>46857062.549999952</v>
      </c>
    </row>
    <row r="344" spans="1:11" x14ac:dyDescent="0.25">
      <c r="A344" s="29" t="s">
        <v>816</v>
      </c>
      <c r="B344" s="29" t="s">
        <v>817</v>
      </c>
      <c r="C344" s="30">
        <v>136620871</v>
      </c>
      <c r="D344" s="30">
        <v>0</v>
      </c>
      <c r="E344" s="30">
        <v>0</v>
      </c>
      <c r="F344" s="30">
        <v>0</v>
      </c>
      <c r="G344" s="30">
        <v>0</v>
      </c>
      <c r="H344" s="30">
        <v>136620871</v>
      </c>
      <c r="I344" s="30">
        <v>0</v>
      </c>
      <c r="J344" s="30">
        <v>136620871</v>
      </c>
      <c r="K344" s="30">
        <v>0</v>
      </c>
    </row>
    <row r="345" spans="1:11" x14ac:dyDescent="0.25">
      <c r="A345" s="29" t="s">
        <v>818</v>
      </c>
      <c r="B345" s="29" t="s">
        <v>819</v>
      </c>
      <c r="C345" s="30">
        <v>56748</v>
      </c>
      <c r="D345" s="30">
        <v>0</v>
      </c>
      <c r="E345" s="30">
        <v>0</v>
      </c>
      <c r="F345" s="30">
        <v>0</v>
      </c>
      <c r="G345" s="30">
        <v>0</v>
      </c>
      <c r="H345" s="30">
        <v>56748</v>
      </c>
      <c r="I345" s="30">
        <v>0</v>
      </c>
      <c r="J345" s="30">
        <v>56748</v>
      </c>
      <c r="K345" s="30">
        <v>0</v>
      </c>
    </row>
    <row r="346" spans="1:11" x14ac:dyDescent="0.25">
      <c r="A346" s="29" t="s">
        <v>820</v>
      </c>
      <c r="B346" s="29" t="s">
        <v>821</v>
      </c>
      <c r="C346" s="30">
        <v>5963244</v>
      </c>
      <c r="D346" s="30">
        <v>0</v>
      </c>
      <c r="E346" s="30">
        <v>0</v>
      </c>
      <c r="F346" s="30">
        <v>0</v>
      </c>
      <c r="G346" s="30">
        <v>0</v>
      </c>
      <c r="H346" s="30">
        <v>5963244</v>
      </c>
      <c r="I346" s="30">
        <v>0</v>
      </c>
      <c r="J346" s="30">
        <v>5963244</v>
      </c>
      <c r="K346" s="30">
        <v>0</v>
      </c>
    </row>
    <row r="347" spans="1:11" x14ac:dyDescent="0.25">
      <c r="A347" s="29" t="s">
        <v>822</v>
      </c>
      <c r="B347" s="29" t="s">
        <v>823</v>
      </c>
      <c r="C347" s="30">
        <v>225357</v>
      </c>
      <c r="D347" s="30">
        <v>0</v>
      </c>
      <c r="E347" s="30">
        <v>0</v>
      </c>
      <c r="F347" s="30">
        <v>0</v>
      </c>
      <c r="G347" s="30">
        <v>0</v>
      </c>
      <c r="H347" s="30">
        <v>225357</v>
      </c>
      <c r="I347" s="30">
        <v>0</v>
      </c>
      <c r="J347" s="30">
        <v>225357</v>
      </c>
      <c r="K347" s="30">
        <v>0</v>
      </c>
    </row>
    <row r="348" spans="1:11" x14ac:dyDescent="0.25">
      <c r="A348" s="29" t="s">
        <v>824</v>
      </c>
      <c r="B348" s="29" t="s">
        <v>793</v>
      </c>
      <c r="C348" s="30">
        <v>46857062.549999952</v>
      </c>
      <c r="D348" s="30">
        <v>0</v>
      </c>
      <c r="E348" s="30">
        <v>0</v>
      </c>
      <c r="F348" s="30">
        <v>0</v>
      </c>
      <c r="G348" s="30">
        <v>0</v>
      </c>
      <c r="H348" s="30">
        <v>46857062.549999952</v>
      </c>
      <c r="I348" s="30">
        <v>46857062.549999952</v>
      </c>
      <c r="J348" s="30">
        <v>0</v>
      </c>
      <c r="K348" s="30">
        <v>46857062.549999952</v>
      </c>
    </row>
    <row r="349" spans="1:11" x14ac:dyDescent="0.25">
      <c r="A349" s="35"/>
      <c r="B349" s="92"/>
      <c r="C349" s="87"/>
      <c r="D349" s="87"/>
      <c r="E349" s="87"/>
      <c r="F349" s="87"/>
      <c r="G349" s="87"/>
      <c r="H349" s="87"/>
      <c r="I349" s="87"/>
      <c r="J349" s="87"/>
      <c r="K349" s="93"/>
    </row>
    <row r="350" spans="1:11" x14ac:dyDescent="0.25">
      <c r="A350" s="35"/>
      <c r="B350" s="92"/>
      <c r="C350" s="87"/>
      <c r="D350" s="87"/>
      <c r="E350" s="87"/>
      <c r="F350" s="87"/>
      <c r="G350" s="87"/>
      <c r="H350" s="87"/>
      <c r="I350" s="87"/>
      <c r="J350" s="87"/>
      <c r="K350" s="93"/>
    </row>
    <row r="351" spans="1:11" x14ac:dyDescent="0.25">
      <c r="B351" s="94" t="s">
        <v>825</v>
      </c>
      <c r="C351" s="95">
        <f>+C6</f>
        <v>84646144938</v>
      </c>
      <c r="D351" s="95">
        <f t="shared" ref="D351:K351" si="2">+D6</f>
        <v>5846969846.0200005</v>
      </c>
      <c r="E351" s="95">
        <f t="shared" si="2"/>
        <v>2946890739.3500004</v>
      </c>
      <c r="F351" s="95">
        <f t="shared" si="2"/>
        <v>0</v>
      </c>
      <c r="G351" s="95">
        <f t="shared" si="2"/>
        <v>0</v>
      </c>
      <c r="H351" s="95">
        <f t="shared" si="2"/>
        <v>87546224044.670013</v>
      </c>
      <c r="I351" s="95">
        <f t="shared" si="2"/>
        <v>25974315573.82</v>
      </c>
      <c r="J351" s="95">
        <f t="shared" si="2"/>
        <v>61571908470.850006</v>
      </c>
      <c r="K351" s="95">
        <f t="shared" si="2"/>
        <v>6890783659.7199993</v>
      </c>
    </row>
    <row r="352" spans="1:11" x14ac:dyDescent="0.25">
      <c r="B352" s="51" t="s">
        <v>826</v>
      </c>
      <c r="C352" s="96">
        <f>+C291+C299</f>
        <v>43036248547.000008</v>
      </c>
      <c r="D352" s="96">
        <f t="shared" ref="D352:K352" si="3">+D291+D299</f>
        <v>59802319854.139999</v>
      </c>
      <c r="E352" s="96">
        <f t="shared" si="3"/>
        <v>0</v>
      </c>
      <c r="F352" s="96">
        <f t="shared" si="3"/>
        <v>0</v>
      </c>
      <c r="G352" s="96">
        <f t="shared" si="3"/>
        <v>0</v>
      </c>
      <c r="H352" s="96">
        <f t="shared" si="3"/>
        <v>102838568401.14</v>
      </c>
      <c r="I352" s="96">
        <f t="shared" si="3"/>
        <v>19771646324.969997</v>
      </c>
      <c r="J352" s="96">
        <f t="shared" si="3"/>
        <v>83066922076.169998</v>
      </c>
      <c r="K352" s="96">
        <f t="shared" si="3"/>
        <v>917674170</v>
      </c>
    </row>
    <row r="353" spans="2:11" x14ac:dyDescent="0.25">
      <c r="B353" s="51" t="s">
        <v>827</v>
      </c>
      <c r="C353" s="96">
        <f>+C321</f>
        <v>5957196346.8600006</v>
      </c>
      <c r="D353" s="96">
        <f t="shared" ref="D353:K353" si="4">+D321</f>
        <v>0</v>
      </c>
      <c r="E353" s="96">
        <f t="shared" si="4"/>
        <v>0</v>
      </c>
      <c r="F353" s="96">
        <f t="shared" si="4"/>
        <v>0</v>
      </c>
      <c r="G353" s="96">
        <f t="shared" si="4"/>
        <v>0</v>
      </c>
      <c r="H353" s="96">
        <f t="shared" si="4"/>
        <v>5957196346.8600006</v>
      </c>
      <c r="I353" s="96">
        <f t="shared" si="4"/>
        <v>4547165704.6500006</v>
      </c>
      <c r="J353" s="96">
        <f t="shared" si="4"/>
        <v>1410030642.21</v>
      </c>
      <c r="K353" s="96">
        <f t="shared" si="4"/>
        <v>1749657451.1099999</v>
      </c>
    </row>
    <row r="354" spans="2:11" x14ac:dyDescent="0.25">
      <c r="B354" s="97"/>
      <c r="C354" s="52">
        <f>SUM(C351:C353)</f>
        <v>133639589831.86</v>
      </c>
      <c r="D354" s="52">
        <f t="shared" ref="D354:K354" si="5">SUM(D351:D353)</f>
        <v>65649289700.160004</v>
      </c>
      <c r="E354" s="52">
        <f t="shared" si="5"/>
        <v>2946890739.3500004</v>
      </c>
      <c r="F354" s="52">
        <f t="shared" si="5"/>
        <v>0</v>
      </c>
      <c r="G354" s="52">
        <f t="shared" si="5"/>
        <v>0</v>
      </c>
      <c r="H354" s="52">
        <f t="shared" si="5"/>
        <v>196341988792.66998</v>
      </c>
      <c r="I354" s="52">
        <f t="shared" si="5"/>
        <v>50293127603.439995</v>
      </c>
      <c r="J354" s="52">
        <f t="shared" si="5"/>
        <v>146048861189.23001</v>
      </c>
      <c r="K354" s="52">
        <f t="shared" si="5"/>
        <v>9558115280.8299999</v>
      </c>
    </row>
  </sheetData>
  <mergeCells count="3">
    <mergeCell ref="A2:K2"/>
    <mergeCell ref="A3:K3"/>
    <mergeCell ref="A304:B3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9B4A-D60C-4990-B9EA-58022E0DB961}">
  <dimension ref="A1:AC130"/>
  <sheetViews>
    <sheetView tabSelected="1" topLeftCell="E1" workbookViewId="0">
      <selection activeCell="L19" sqref="L19"/>
    </sheetView>
  </sheetViews>
  <sheetFormatPr baseColWidth="10" defaultRowHeight="15" x14ac:dyDescent="0.25"/>
  <cols>
    <col min="1" max="1" width="17.28515625" customWidth="1"/>
    <col min="2" max="2" width="54.5703125" customWidth="1"/>
    <col min="3" max="3" width="22.42578125" customWidth="1"/>
    <col min="4" max="4" width="21.85546875" customWidth="1"/>
    <col min="5" max="5" width="16.85546875" customWidth="1"/>
    <col min="6" max="6" width="22.28515625" customWidth="1"/>
    <col min="7" max="7" width="20.85546875" customWidth="1"/>
    <col min="8" max="8" width="22" customWidth="1"/>
    <col min="9" max="9" width="21.7109375" customWidth="1"/>
    <col min="10" max="10" width="23.42578125" customWidth="1"/>
    <col min="11" max="11" width="19" customWidth="1"/>
    <col min="12" max="12" width="20.85546875" customWidth="1"/>
    <col min="13" max="13" width="24.42578125" customWidth="1"/>
    <col min="14" max="14" width="19.7109375" customWidth="1"/>
  </cols>
  <sheetData>
    <row r="1" spans="1:29" s="3" customFormat="1" ht="18" x14ac:dyDescent="0.25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18" x14ac:dyDescent="0.25">
      <c r="A2" s="212" t="s">
        <v>828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5" customFormat="1" ht="14.25" x14ac:dyDescent="0.2">
      <c r="A3" s="4"/>
      <c r="C3" s="6"/>
      <c r="D3" s="6"/>
      <c r="E3" s="6"/>
      <c r="F3" s="7"/>
      <c r="G3" s="7"/>
      <c r="H3" s="7"/>
      <c r="I3" s="6"/>
      <c r="J3" s="7"/>
      <c r="K3" s="6"/>
      <c r="L3" s="6"/>
      <c r="M3" s="7"/>
      <c r="N3" s="7"/>
      <c r="O3" s="8"/>
      <c r="P3" s="8"/>
      <c r="Q3" s="6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17" customFormat="1" ht="32.25" customHeight="1" x14ac:dyDescent="0.2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  <c r="H4" s="11" t="s">
        <v>9</v>
      </c>
      <c r="I4" s="11" t="s">
        <v>10</v>
      </c>
      <c r="J4" s="12" t="s">
        <v>11</v>
      </c>
      <c r="K4" s="12" t="s">
        <v>9</v>
      </c>
      <c r="L4" s="12" t="s">
        <v>12</v>
      </c>
      <c r="M4" s="13" t="s">
        <v>13</v>
      </c>
      <c r="N4" s="10" t="s">
        <v>14</v>
      </c>
      <c r="O4" s="14"/>
      <c r="P4" s="14"/>
      <c r="Q4" s="15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s="102" customFormat="1" ht="16.5" customHeight="1" x14ac:dyDescent="0.2">
      <c r="A5" s="98" t="s">
        <v>15</v>
      </c>
      <c r="B5" s="99" t="s">
        <v>16</v>
      </c>
      <c r="C5" s="100">
        <f>+C7+C11+C55</f>
        <v>84646144938</v>
      </c>
      <c r="D5" s="100">
        <f t="shared" ref="D5:N5" si="0">+D7+D11+D55</f>
        <v>5846969846.0200005</v>
      </c>
      <c r="E5" s="100">
        <f t="shared" si="0"/>
        <v>2946890739.3500009</v>
      </c>
      <c r="F5" s="100">
        <f t="shared" si="0"/>
        <v>87546224044.669998</v>
      </c>
      <c r="G5" s="100">
        <f>+G7+G11+G55</f>
        <v>37601436554.139999</v>
      </c>
      <c r="H5" s="100">
        <f t="shared" si="0"/>
        <v>2289847926.0999999</v>
      </c>
      <c r="I5" s="100">
        <f t="shared" si="0"/>
        <v>39891284480.240005</v>
      </c>
      <c r="J5" s="100">
        <f t="shared" si="0"/>
        <v>34783165383.139999</v>
      </c>
      <c r="K5" s="100">
        <f t="shared" si="0"/>
        <v>2577957855.7900009</v>
      </c>
      <c r="L5" s="100">
        <f t="shared" si="0"/>
        <v>37361123238.93</v>
      </c>
      <c r="M5" s="100">
        <f t="shared" si="0"/>
        <v>47654809063.43</v>
      </c>
      <c r="N5" s="100">
        <f t="shared" si="0"/>
        <v>2530161241.3099999</v>
      </c>
      <c r="O5" s="101"/>
      <c r="P5" s="101"/>
    </row>
    <row r="7" spans="1:29" x14ac:dyDescent="0.25">
      <c r="A7" s="76" t="s">
        <v>17</v>
      </c>
      <c r="B7" s="103" t="s">
        <v>829</v>
      </c>
      <c r="C7" s="27">
        <f>+C8+C9</f>
        <v>25985103638</v>
      </c>
      <c r="D7" s="27">
        <f t="shared" ref="D7:E7" si="1">+D8+D9</f>
        <v>30501.000001</v>
      </c>
      <c r="E7" s="27">
        <f t="shared" si="1"/>
        <v>1142773992.3500009</v>
      </c>
      <c r="F7" s="27">
        <f>+C7+D7-E7</f>
        <v>24842360146.649998</v>
      </c>
      <c r="G7" s="27">
        <f>+G9+G6</f>
        <v>24842229645.650002</v>
      </c>
      <c r="H7" s="27">
        <f t="shared" ref="H7:L7" si="2">+H9+H6</f>
        <v>0</v>
      </c>
      <c r="I7" s="27">
        <f t="shared" si="2"/>
        <v>24842229645.650002</v>
      </c>
      <c r="J7" s="27">
        <f t="shared" si="2"/>
        <v>24842229645.650002</v>
      </c>
      <c r="K7" s="27">
        <f t="shared" si="2"/>
        <v>0</v>
      </c>
      <c r="L7" s="27">
        <f t="shared" si="2"/>
        <v>24842229645.650002</v>
      </c>
      <c r="M7" s="27">
        <v>0</v>
      </c>
      <c r="N7" s="27">
        <v>0</v>
      </c>
    </row>
    <row r="8" spans="1:29" x14ac:dyDescent="0.25">
      <c r="A8" s="29" t="s">
        <v>19</v>
      </c>
      <c r="B8" s="29" t="s">
        <v>20</v>
      </c>
      <c r="C8" s="30">
        <v>100000</v>
      </c>
      <c r="D8" s="30">
        <v>30501</v>
      </c>
      <c r="E8" s="30">
        <v>9.9999999999999995E-7</v>
      </c>
      <c r="F8" s="30">
        <f t="shared" ref="F8:F9" si="3">+C8+D8-E8</f>
        <v>130500.99999900001</v>
      </c>
      <c r="G8" s="30">
        <v>100000</v>
      </c>
      <c r="H8" s="30">
        <v>30501</v>
      </c>
      <c r="I8" s="30">
        <f>+G8+H8</f>
        <v>130501</v>
      </c>
      <c r="J8" s="30">
        <v>100000</v>
      </c>
      <c r="K8" s="30">
        <v>30501</v>
      </c>
      <c r="L8" s="30">
        <f>+J8+K8</f>
        <v>130501</v>
      </c>
      <c r="M8" s="30">
        <f>+I8-L8</f>
        <v>0</v>
      </c>
      <c r="N8" s="30">
        <v>0</v>
      </c>
    </row>
    <row r="9" spans="1:29" x14ac:dyDescent="0.25">
      <c r="A9" s="29" t="s">
        <v>21</v>
      </c>
      <c r="B9" s="29" t="s">
        <v>22</v>
      </c>
      <c r="C9" s="30">
        <v>25985003638</v>
      </c>
      <c r="D9" s="30">
        <v>9.9999999999999995E-7</v>
      </c>
      <c r="E9" s="30">
        <v>1142773992.3499999</v>
      </c>
      <c r="F9" s="30">
        <f t="shared" si="3"/>
        <v>24842229645.650002</v>
      </c>
      <c r="G9" s="30">
        <v>24842229645.650002</v>
      </c>
      <c r="H9" s="30"/>
      <c r="I9" s="30">
        <f>+G9+H9</f>
        <v>24842229645.650002</v>
      </c>
      <c r="J9" s="30">
        <v>24842229645.650002</v>
      </c>
      <c r="K9" s="30"/>
      <c r="L9" s="30">
        <f>+J9+K9</f>
        <v>24842229645.650002</v>
      </c>
      <c r="M9" s="30">
        <f>+I9-L9</f>
        <v>0</v>
      </c>
      <c r="N9" s="30">
        <v>0</v>
      </c>
    </row>
    <row r="10" spans="1:29" x14ac:dyDescent="0.25"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</row>
    <row r="11" spans="1:29" x14ac:dyDescent="0.25">
      <c r="A11" s="105" t="s">
        <v>23</v>
      </c>
      <c r="B11" s="105" t="s">
        <v>24</v>
      </c>
      <c r="C11" s="106">
        <v>43329778756</v>
      </c>
      <c r="D11" s="106">
        <v>2231332498.6399999</v>
      </c>
      <c r="E11" s="106">
        <v>920134799</v>
      </c>
      <c r="F11" s="106">
        <v>44640976455.639999</v>
      </c>
      <c r="G11" s="106">
        <v>8710476203.4799995</v>
      </c>
      <c r="H11" s="106">
        <v>2285848234.0999999</v>
      </c>
      <c r="I11" s="106">
        <v>10996324437.58</v>
      </c>
      <c r="J11" s="106">
        <v>5528253320.4799995</v>
      </c>
      <c r="K11" s="106">
        <v>2577957855.79</v>
      </c>
      <c r="L11" s="106">
        <v>8106211176.2699995</v>
      </c>
      <c r="M11" s="106">
        <v>33644652018.059998</v>
      </c>
      <c r="N11" s="106">
        <v>2890113261.3100004</v>
      </c>
    </row>
    <row r="12" spans="1:29" x14ac:dyDescent="0.25">
      <c r="A12" s="107" t="s">
        <v>25</v>
      </c>
      <c r="B12" s="107" t="s">
        <v>26</v>
      </c>
      <c r="C12" s="108">
        <v>43329778756</v>
      </c>
      <c r="D12" s="108">
        <v>2231332498.6399999</v>
      </c>
      <c r="E12" s="108">
        <v>920134799</v>
      </c>
      <c r="F12" s="108">
        <v>44640976455.639999</v>
      </c>
      <c r="G12" s="108">
        <v>8710476203.4799995</v>
      </c>
      <c r="H12" s="108">
        <v>2285848234.0999999</v>
      </c>
      <c r="I12" s="108">
        <v>10996324437.58</v>
      </c>
      <c r="J12" s="108">
        <v>5528253320.4799995</v>
      </c>
      <c r="K12" s="108">
        <v>2577957855.79</v>
      </c>
      <c r="L12" s="108">
        <v>8106211176.2699995</v>
      </c>
      <c r="M12" s="108">
        <v>33644652018.059998</v>
      </c>
      <c r="N12" s="108">
        <v>2890113261.3100004</v>
      </c>
    </row>
    <row r="13" spans="1:29" x14ac:dyDescent="0.25">
      <c r="A13" s="107" t="s">
        <v>27</v>
      </c>
      <c r="B13" s="107" t="s">
        <v>28</v>
      </c>
      <c r="C13" s="108">
        <v>9592000</v>
      </c>
      <c r="D13" s="108">
        <v>660599</v>
      </c>
      <c r="E13" s="108">
        <v>9.9999999999999995E-7</v>
      </c>
      <c r="F13" s="108">
        <v>10252598.999999</v>
      </c>
      <c r="G13" s="108">
        <v>12316880.949999999</v>
      </c>
      <c r="H13" s="108">
        <v>9.9999999999999995E-7</v>
      </c>
      <c r="I13" s="108">
        <v>12316880.950000999</v>
      </c>
      <c r="J13" s="108">
        <v>6905855</v>
      </c>
      <c r="K13" s="108">
        <v>1268135</v>
      </c>
      <c r="L13" s="108">
        <v>8173990</v>
      </c>
      <c r="M13" s="108">
        <v>-2064281.9500019997</v>
      </c>
      <c r="N13" s="108">
        <v>4142890.9500009995</v>
      </c>
    </row>
    <row r="14" spans="1:29" x14ac:dyDescent="0.25">
      <c r="A14" s="29" t="s">
        <v>29</v>
      </c>
      <c r="B14" s="29" t="s">
        <v>30</v>
      </c>
      <c r="C14" s="109">
        <v>4470000</v>
      </c>
      <c r="D14" s="109">
        <v>9.9999999999999995E-7</v>
      </c>
      <c r="E14" s="109">
        <v>9.9999999999999995E-7</v>
      </c>
      <c r="F14" s="109">
        <v>4470000</v>
      </c>
      <c r="G14" s="109">
        <v>6534281.9500000002</v>
      </c>
      <c r="H14" s="109">
        <v>9.9999999999999995E-7</v>
      </c>
      <c r="I14" s="109">
        <v>6534281.9500010004</v>
      </c>
      <c r="J14" s="109">
        <v>1499851</v>
      </c>
      <c r="K14" s="109">
        <v>1268135</v>
      </c>
      <c r="L14" s="109">
        <v>2767986</v>
      </c>
      <c r="M14" s="109">
        <v>-2064281.9500010004</v>
      </c>
      <c r="N14" s="109">
        <v>3766295.9500010004</v>
      </c>
    </row>
    <row r="15" spans="1:29" x14ac:dyDescent="0.25">
      <c r="A15" s="29" t="s">
        <v>31</v>
      </c>
      <c r="B15" s="29" t="s">
        <v>32</v>
      </c>
      <c r="C15" s="109">
        <v>5122000</v>
      </c>
      <c r="D15" s="109">
        <v>660599</v>
      </c>
      <c r="E15" s="109">
        <v>9.9999999999999995E-7</v>
      </c>
      <c r="F15" s="109">
        <v>5782598.9999989998</v>
      </c>
      <c r="G15" s="109">
        <v>5782599</v>
      </c>
      <c r="H15" s="109">
        <v>9.9999999999999995E-7</v>
      </c>
      <c r="I15" s="109">
        <v>5782599.0000010002</v>
      </c>
      <c r="J15" s="109">
        <v>5406004</v>
      </c>
      <c r="K15" s="109">
        <v>9.9999999999999995E-7</v>
      </c>
      <c r="L15" s="109">
        <v>5406004.0000010002</v>
      </c>
      <c r="M15" s="109">
        <v>-2.0004808902740479E-6</v>
      </c>
      <c r="N15" s="109">
        <v>376595</v>
      </c>
    </row>
    <row r="16" spans="1:29" x14ac:dyDescent="0.25">
      <c r="A16" s="107" t="s">
        <v>33</v>
      </c>
      <c r="B16" s="107" t="s">
        <v>34</v>
      </c>
      <c r="C16" s="108">
        <v>43320186756</v>
      </c>
      <c r="D16" s="108">
        <v>2230671899.6399999</v>
      </c>
      <c r="E16" s="108">
        <v>920134799</v>
      </c>
      <c r="F16" s="108">
        <v>44630723856.639999</v>
      </c>
      <c r="G16" s="108">
        <v>8698159322.5300007</v>
      </c>
      <c r="H16" s="108">
        <v>2285848234.0999999</v>
      </c>
      <c r="I16" s="108">
        <v>10984007556.630001</v>
      </c>
      <c r="J16" s="108">
        <v>5521347465.4799995</v>
      </c>
      <c r="K16" s="108">
        <v>2576689720.79</v>
      </c>
      <c r="L16" s="108">
        <v>8098037186.2699995</v>
      </c>
      <c r="M16" s="108">
        <v>33646716300.009998</v>
      </c>
      <c r="N16" s="108">
        <v>2885970370.3600016</v>
      </c>
    </row>
    <row r="17" spans="1:14" x14ac:dyDescent="0.25">
      <c r="A17" s="29" t="s">
        <v>35</v>
      </c>
      <c r="B17" s="29" t="s">
        <v>36</v>
      </c>
      <c r="C17" s="109">
        <v>43320186756</v>
      </c>
      <c r="D17" s="109">
        <v>2230671899.6399999</v>
      </c>
      <c r="E17" s="109">
        <v>920134799</v>
      </c>
      <c r="F17" s="109">
        <v>44630723856.639999</v>
      </c>
      <c r="G17" s="109">
        <v>8698159322.5300007</v>
      </c>
      <c r="H17" s="109">
        <v>2285848234.0999999</v>
      </c>
      <c r="I17" s="109">
        <v>10984007556.630001</v>
      </c>
      <c r="J17" s="109">
        <v>5521347465.4799995</v>
      </c>
      <c r="K17" s="109">
        <v>2576689720.79</v>
      </c>
      <c r="L17" s="109">
        <v>8098037186.2699995</v>
      </c>
      <c r="M17" s="109">
        <v>33646716300.009998</v>
      </c>
      <c r="N17" s="109">
        <v>2885970370.3600016</v>
      </c>
    </row>
    <row r="18" spans="1:14" x14ac:dyDescent="0.25">
      <c r="A18" s="29" t="s">
        <v>37</v>
      </c>
      <c r="B18" s="29" t="s">
        <v>38</v>
      </c>
      <c r="C18" s="109">
        <v>1189584289</v>
      </c>
      <c r="D18" s="109">
        <v>11893646.689999999</v>
      </c>
      <c r="E18" s="109">
        <v>9.9999999999999995E-7</v>
      </c>
      <c r="F18" s="109">
        <v>1201477935.6899991</v>
      </c>
      <c r="G18" s="109">
        <v>486037185.69</v>
      </c>
      <c r="H18" s="109">
        <v>25050000</v>
      </c>
      <c r="I18" s="109">
        <v>511087185.69</v>
      </c>
      <c r="J18" s="109">
        <v>198550750</v>
      </c>
      <c r="K18" s="109">
        <v>40583750</v>
      </c>
      <c r="L18" s="109">
        <v>239134500</v>
      </c>
      <c r="M18" s="109">
        <v>690390749.99999905</v>
      </c>
      <c r="N18" s="109">
        <v>271952685.69</v>
      </c>
    </row>
    <row r="19" spans="1:14" x14ac:dyDescent="0.25">
      <c r="A19" s="29" t="s">
        <v>39</v>
      </c>
      <c r="B19" s="29" t="s">
        <v>40</v>
      </c>
      <c r="C19" s="109">
        <v>1035219750</v>
      </c>
      <c r="D19" s="109">
        <v>9.9999999999999995E-7</v>
      </c>
      <c r="E19" s="109">
        <v>9.9999999999999995E-7</v>
      </c>
      <c r="F19" s="109">
        <v>1035219750</v>
      </c>
      <c r="G19" s="109">
        <v>319779000</v>
      </c>
      <c r="H19" s="109">
        <v>25050000</v>
      </c>
      <c r="I19" s="109">
        <v>344829000</v>
      </c>
      <c r="J19" s="109">
        <v>152510750</v>
      </c>
      <c r="K19" s="109">
        <v>40583750</v>
      </c>
      <c r="L19" s="109">
        <v>193094500</v>
      </c>
      <c r="M19" s="109">
        <v>690390750</v>
      </c>
      <c r="N19" s="109">
        <v>151734500</v>
      </c>
    </row>
    <row r="20" spans="1:14" x14ac:dyDescent="0.25">
      <c r="A20" s="29" t="s">
        <v>41</v>
      </c>
      <c r="B20" s="29" t="s">
        <v>42</v>
      </c>
      <c r="C20" s="109">
        <v>154364539</v>
      </c>
      <c r="D20" s="109">
        <v>11893646.689999999</v>
      </c>
      <c r="E20" s="109">
        <v>9.9999999999999995E-7</v>
      </c>
      <c r="F20" s="109">
        <v>166258185.68999898</v>
      </c>
      <c r="G20" s="109">
        <v>166258185.69</v>
      </c>
      <c r="H20" s="109">
        <v>9.9999999999999995E-7</v>
      </c>
      <c r="I20" s="109">
        <v>166258185.69000101</v>
      </c>
      <c r="J20" s="109">
        <v>46040000</v>
      </c>
      <c r="K20" s="109">
        <v>9.9999999999999995E-7</v>
      </c>
      <c r="L20" s="109">
        <v>46040000.000000998</v>
      </c>
      <c r="M20" s="109">
        <v>-2.0265579223632813E-6</v>
      </c>
      <c r="N20" s="109">
        <v>120218185.69000001</v>
      </c>
    </row>
    <row r="21" spans="1:14" x14ac:dyDescent="0.25">
      <c r="A21" s="107" t="s">
        <v>43</v>
      </c>
      <c r="B21" s="107" t="s">
        <v>44</v>
      </c>
      <c r="C21" s="108">
        <v>8007050000</v>
      </c>
      <c r="D21" s="108">
        <v>42508148.789999999</v>
      </c>
      <c r="E21" s="108">
        <v>9.9999999999999995E-7</v>
      </c>
      <c r="F21" s="108">
        <v>8049558148.789999</v>
      </c>
      <c r="G21" s="108">
        <v>130223148.79000001</v>
      </c>
      <c r="H21" s="108">
        <v>34785000</v>
      </c>
      <c r="I21" s="108">
        <v>165008148.79000002</v>
      </c>
      <c r="J21" s="108">
        <v>59300000</v>
      </c>
      <c r="K21" s="108">
        <v>34515000</v>
      </c>
      <c r="L21" s="108">
        <v>93815000</v>
      </c>
      <c r="M21" s="108">
        <v>7884549999.999999</v>
      </c>
      <c r="N21" s="108">
        <v>71193148.790000021</v>
      </c>
    </row>
    <row r="22" spans="1:14" x14ac:dyDescent="0.25">
      <c r="A22" s="29" t="s">
        <v>45</v>
      </c>
      <c r="B22" s="29" t="s">
        <v>46</v>
      </c>
      <c r="C22" s="109">
        <v>169350000</v>
      </c>
      <c r="D22" s="109">
        <v>9.9999999999999995E-7</v>
      </c>
      <c r="E22" s="109">
        <v>9.9999999999999995E-7</v>
      </c>
      <c r="F22" s="109">
        <v>169350000</v>
      </c>
      <c r="G22" s="109">
        <v>61215000</v>
      </c>
      <c r="H22" s="109">
        <v>34785000</v>
      </c>
      <c r="I22" s="109">
        <v>96000000</v>
      </c>
      <c r="J22" s="109">
        <v>59300000</v>
      </c>
      <c r="K22" s="109">
        <v>34245000</v>
      </c>
      <c r="L22" s="109">
        <v>93545000</v>
      </c>
      <c r="M22" s="109">
        <v>73350000</v>
      </c>
      <c r="N22" s="109">
        <v>2455000</v>
      </c>
    </row>
    <row r="23" spans="1:14" x14ac:dyDescent="0.25">
      <c r="A23" s="29" t="s">
        <v>47</v>
      </c>
      <c r="B23" s="29" t="s">
        <v>48</v>
      </c>
      <c r="C23" s="109">
        <v>26500000</v>
      </c>
      <c r="D23" s="109">
        <v>13837821.99</v>
      </c>
      <c r="E23" s="109">
        <v>9.9999999999999995E-7</v>
      </c>
      <c r="F23" s="109">
        <v>40337821.989999004</v>
      </c>
      <c r="G23" s="109">
        <v>40337821.990000002</v>
      </c>
      <c r="H23" s="109">
        <v>9.9999999999999995E-7</v>
      </c>
      <c r="I23" s="109">
        <v>40337821.990001</v>
      </c>
      <c r="J23" s="109">
        <v>9.9999999999999995E-7</v>
      </c>
      <c r="K23" s="109">
        <v>9.9999999999999995E-7</v>
      </c>
      <c r="L23" s="109">
        <v>1.9999999999999999E-6</v>
      </c>
      <c r="M23" s="109">
        <v>-1.9967555999755859E-6</v>
      </c>
      <c r="N23" s="109">
        <v>40337821.989999004</v>
      </c>
    </row>
    <row r="24" spans="1:14" x14ac:dyDescent="0.25">
      <c r="A24" s="29" t="s">
        <v>49</v>
      </c>
      <c r="B24" s="29" t="s">
        <v>50</v>
      </c>
      <c r="C24" s="109">
        <v>6589200000</v>
      </c>
      <c r="D24" s="109">
        <v>9.9999999999999995E-7</v>
      </c>
      <c r="E24" s="109">
        <v>9.9999999999999995E-7</v>
      </c>
      <c r="F24" s="109">
        <v>6589200000</v>
      </c>
      <c r="G24" s="109">
        <v>9.9999999999999995E-7</v>
      </c>
      <c r="H24" s="109">
        <v>9.9999999999999995E-7</v>
      </c>
      <c r="I24" s="109">
        <v>1.9999999999999999E-6</v>
      </c>
      <c r="J24" s="109">
        <v>9.9999999999999995E-7</v>
      </c>
      <c r="K24" s="109">
        <v>9.9999999999999995E-7</v>
      </c>
      <c r="L24" s="109">
        <v>1.9999999999999999E-6</v>
      </c>
      <c r="M24" s="109">
        <v>6589199999.9999981</v>
      </c>
      <c r="N24" s="110">
        <v>0</v>
      </c>
    </row>
    <row r="25" spans="1:14" x14ac:dyDescent="0.25">
      <c r="A25" s="29" t="s">
        <v>51</v>
      </c>
      <c r="B25" s="29" t="s">
        <v>52</v>
      </c>
      <c r="C25" s="109">
        <v>0</v>
      </c>
      <c r="D25" s="109">
        <v>28670326.800000001</v>
      </c>
      <c r="E25" s="109">
        <v>9.9999999999999995E-7</v>
      </c>
      <c r="F25" s="109">
        <v>28670326.799999002</v>
      </c>
      <c r="G25" s="109">
        <v>28670326.800000001</v>
      </c>
      <c r="H25" s="109">
        <v>9.9999999999999995E-7</v>
      </c>
      <c r="I25" s="109">
        <v>28670326.800000999</v>
      </c>
      <c r="J25" s="109">
        <v>9.9999999999999995E-7</v>
      </c>
      <c r="K25" s="109">
        <v>270000</v>
      </c>
      <c r="L25" s="109">
        <v>270000.00000100001</v>
      </c>
      <c r="M25" s="109">
        <v>-1.9967555999755859E-6</v>
      </c>
      <c r="N25" s="109">
        <v>28400326.800000001</v>
      </c>
    </row>
    <row r="26" spans="1:14" x14ac:dyDescent="0.25">
      <c r="A26" s="29" t="s">
        <v>53</v>
      </c>
      <c r="B26" s="29" t="s">
        <v>54</v>
      </c>
      <c r="C26" s="109">
        <v>20000000</v>
      </c>
      <c r="D26" s="109">
        <v>9.9999999999999995E-7</v>
      </c>
      <c r="E26" s="109">
        <v>9.9999999999999995E-7</v>
      </c>
      <c r="F26" s="109">
        <v>20000000</v>
      </c>
      <c r="G26" s="109">
        <v>9.9999999999999995E-7</v>
      </c>
      <c r="H26" s="109">
        <v>9.9999999999999995E-7</v>
      </c>
      <c r="I26" s="109">
        <v>1.9999999999999999E-6</v>
      </c>
      <c r="J26" s="109">
        <v>9.9999999999999995E-7</v>
      </c>
      <c r="K26" s="109">
        <v>9.9999999999999995E-7</v>
      </c>
      <c r="L26" s="109">
        <v>1.9999999999999999E-6</v>
      </c>
      <c r="M26" s="109">
        <v>19999999.999998</v>
      </c>
      <c r="N26" s="110">
        <v>0</v>
      </c>
    </row>
    <row r="27" spans="1:14" x14ac:dyDescent="0.25">
      <c r="A27" s="29" t="s">
        <v>55</v>
      </c>
      <c r="B27" s="29" t="s">
        <v>56</v>
      </c>
      <c r="C27" s="109">
        <v>1152000000</v>
      </c>
      <c r="D27" s="109">
        <v>9.9999999999999995E-7</v>
      </c>
      <c r="E27" s="109">
        <v>9.9999999999999995E-7</v>
      </c>
      <c r="F27" s="109">
        <v>1152000000</v>
      </c>
      <c r="G27" s="109">
        <v>9.9999999999999995E-7</v>
      </c>
      <c r="H27" s="109">
        <v>9.9999999999999995E-7</v>
      </c>
      <c r="I27" s="109">
        <v>1.9999999999999999E-6</v>
      </c>
      <c r="J27" s="109">
        <v>9.9999999999999995E-7</v>
      </c>
      <c r="K27" s="109">
        <v>9.9999999999999995E-7</v>
      </c>
      <c r="L27" s="109">
        <v>1.9999999999999999E-6</v>
      </c>
      <c r="M27" s="109">
        <v>1151999999.9999981</v>
      </c>
      <c r="N27" s="110">
        <v>0</v>
      </c>
    </row>
    <row r="28" spans="1:14" x14ac:dyDescent="0.25">
      <c r="A28" s="29" t="s">
        <v>57</v>
      </c>
      <c r="B28" s="29" t="s">
        <v>58</v>
      </c>
      <c r="C28" s="109">
        <v>20000000</v>
      </c>
      <c r="D28" s="109">
        <v>9.9999999999999995E-7</v>
      </c>
      <c r="E28" s="109">
        <v>9.9999999999999995E-7</v>
      </c>
      <c r="F28" s="109">
        <v>20000000</v>
      </c>
      <c r="G28" s="109">
        <v>9.9999999999999995E-7</v>
      </c>
      <c r="H28" s="109">
        <v>9.9999999999999995E-7</v>
      </c>
      <c r="I28" s="109">
        <v>1.9999999999999999E-6</v>
      </c>
      <c r="J28" s="109">
        <v>9.9999999999999995E-7</v>
      </c>
      <c r="K28" s="109">
        <v>9.9999999999999995E-7</v>
      </c>
      <c r="L28" s="109">
        <v>1.9999999999999999E-6</v>
      </c>
      <c r="M28" s="109">
        <v>19999999.999998</v>
      </c>
      <c r="N28" s="110">
        <v>0</v>
      </c>
    </row>
    <row r="29" spans="1:14" x14ac:dyDescent="0.25">
      <c r="A29" s="29" t="s">
        <v>59</v>
      </c>
      <c r="B29" s="29" t="s">
        <v>60</v>
      </c>
      <c r="C29" s="109">
        <v>10000000</v>
      </c>
      <c r="D29" s="109">
        <v>9.9999999999999995E-7</v>
      </c>
      <c r="E29" s="109">
        <v>9.9999999999999995E-7</v>
      </c>
      <c r="F29" s="109">
        <v>10000000</v>
      </c>
      <c r="G29" s="109">
        <v>9.9999999999999995E-7</v>
      </c>
      <c r="H29" s="109">
        <v>9.9999999999999995E-7</v>
      </c>
      <c r="I29" s="109">
        <v>1.9999999999999999E-6</v>
      </c>
      <c r="J29" s="109">
        <v>9.9999999999999995E-7</v>
      </c>
      <c r="K29" s="109">
        <v>9.9999999999999995E-7</v>
      </c>
      <c r="L29" s="109">
        <v>1.9999999999999999E-6</v>
      </c>
      <c r="M29" s="109">
        <v>9999999.9999979995</v>
      </c>
      <c r="N29" s="110">
        <v>0</v>
      </c>
    </row>
    <row r="30" spans="1:14" x14ac:dyDescent="0.25">
      <c r="A30" s="29" t="s">
        <v>61</v>
      </c>
      <c r="B30" s="29" t="s">
        <v>62</v>
      </c>
      <c r="C30" s="109">
        <v>10000000</v>
      </c>
      <c r="D30" s="109">
        <v>9.9999999999999995E-7</v>
      </c>
      <c r="E30" s="109">
        <v>9.9999999999999995E-7</v>
      </c>
      <c r="F30" s="109">
        <v>10000000</v>
      </c>
      <c r="G30" s="109">
        <v>9.9999999999999995E-7</v>
      </c>
      <c r="H30" s="109">
        <v>9.9999999999999995E-7</v>
      </c>
      <c r="I30" s="109">
        <v>1.9999999999999999E-6</v>
      </c>
      <c r="J30" s="109">
        <v>9.9999999999999995E-7</v>
      </c>
      <c r="K30" s="109">
        <v>9.9999999999999995E-7</v>
      </c>
      <c r="L30" s="109">
        <v>1.9999999999999999E-6</v>
      </c>
      <c r="M30" s="109">
        <v>9999999.9999979995</v>
      </c>
      <c r="N30" s="110">
        <v>0</v>
      </c>
    </row>
    <row r="31" spans="1:14" x14ac:dyDescent="0.25">
      <c r="A31" s="29" t="s">
        <v>63</v>
      </c>
      <c r="B31" s="29" t="s">
        <v>64</v>
      </c>
      <c r="C31" s="109">
        <v>10000000</v>
      </c>
      <c r="D31" s="109">
        <v>9.9999999999999995E-7</v>
      </c>
      <c r="E31" s="109">
        <v>9.9999999999999995E-7</v>
      </c>
      <c r="F31" s="109">
        <v>10000000</v>
      </c>
      <c r="G31" s="109">
        <v>9.9999999999999995E-7</v>
      </c>
      <c r="H31" s="109">
        <v>9.9999999999999995E-7</v>
      </c>
      <c r="I31" s="109">
        <v>1.9999999999999999E-6</v>
      </c>
      <c r="J31" s="109">
        <v>9.9999999999999995E-7</v>
      </c>
      <c r="K31" s="109">
        <v>9.9999999999999995E-7</v>
      </c>
      <c r="L31" s="109">
        <v>1.9999999999999999E-6</v>
      </c>
      <c r="M31" s="109">
        <v>9999999.9999979995</v>
      </c>
      <c r="N31" s="110">
        <v>0</v>
      </c>
    </row>
    <row r="32" spans="1:14" x14ac:dyDescent="0.25">
      <c r="A32" s="107" t="s">
        <v>65</v>
      </c>
      <c r="B32" s="107" t="s">
        <v>66</v>
      </c>
      <c r="C32" s="108">
        <v>4445206484</v>
      </c>
      <c r="D32" s="108">
        <v>9.9999999999999995E-7</v>
      </c>
      <c r="E32" s="108">
        <v>101541046</v>
      </c>
      <c r="F32" s="108">
        <v>4343665438.000001</v>
      </c>
      <c r="G32" s="108">
        <v>592719395</v>
      </c>
      <c r="H32" s="108">
        <v>90533376</v>
      </c>
      <c r="I32" s="108">
        <v>683252771</v>
      </c>
      <c r="J32" s="108">
        <v>414421797</v>
      </c>
      <c r="K32" s="108">
        <v>98898634</v>
      </c>
      <c r="L32" s="108">
        <v>513320431</v>
      </c>
      <c r="M32" s="108">
        <v>3660412667.000001</v>
      </c>
      <c r="N32" s="108">
        <v>169932340</v>
      </c>
    </row>
    <row r="33" spans="1:14" x14ac:dyDescent="0.25">
      <c r="A33" s="29" t="s">
        <v>67</v>
      </c>
      <c r="B33" s="29" t="s">
        <v>68</v>
      </c>
      <c r="C33" s="109">
        <v>3150000000</v>
      </c>
      <c r="D33" s="109">
        <v>9.9999999999999995E-7</v>
      </c>
      <c r="E33" s="109">
        <v>9.9999999999999995E-7</v>
      </c>
      <c r="F33" s="109">
        <v>3150000000</v>
      </c>
      <c r="G33" s="109">
        <v>9.9999999999999995E-7</v>
      </c>
      <c r="H33" s="109">
        <v>9.9999999999999995E-7</v>
      </c>
      <c r="I33" s="109">
        <v>1.9999999999999999E-6</v>
      </c>
      <c r="J33" s="109">
        <v>9.9999999999999995E-7</v>
      </c>
      <c r="K33" s="109">
        <v>9.9999999999999995E-7</v>
      </c>
      <c r="L33" s="109">
        <v>1.9999999999999999E-6</v>
      </c>
      <c r="M33" s="109">
        <v>3149999999.9999981</v>
      </c>
      <c r="N33" s="110">
        <v>0</v>
      </c>
    </row>
    <row r="34" spans="1:14" x14ac:dyDescent="0.25">
      <c r="A34" s="29" t="s">
        <v>69</v>
      </c>
      <c r="B34" s="29" t="s">
        <v>70</v>
      </c>
      <c r="C34" s="109">
        <v>1064251948</v>
      </c>
      <c r="D34" s="109">
        <v>9.9999999999999995E-7</v>
      </c>
      <c r="E34" s="109">
        <v>9.9999999999999995E-7</v>
      </c>
      <c r="F34" s="109">
        <v>1064251948</v>
      </c>
      <c r="G34" s="109">
        <v>463305905</v>
      </c>
      <c r="H34" s="109">
        <v>90533376</v>
      </c>
      <c r="I34" s="109">
        <v>553839281</v>
      </c>
      <c r="J34" s="109">
        <v>324179878</v>
      </c>
      <c r="K34" s="109">
        <v>98898634</v>
      </c>
      <c r="L34" s="109">
        <v>423078512</v>
      </c>
      <c r="M34" s="109">
        <v>510412667</v>
      </c>
      <c r="N34" s="109">
        <v>130760769</v>
      </c>
    </row>
    <row r="35" spans="1:14" x14ac:dyDescent="0.25">
      <c r="A35" s="29" t="s">
        <v>71</v>
      </c>
      <c r="B35" s="29" t="s">
        <v>72</v>
      </c>
      <c r="C35" s="109">
        <v>230954536</v>
      </c>
      <c r="D35" s="109">
        <v>9.9999999999999995E-7</v>
      </c>
      <c r="E35" s="109">
        <v>101541046</v>
      </c>
      <c r="F35" s="109">
        <v>129413490.00000101</v>
      </c>
      <c r="G35" s="109">
        <v>129413490</v>
      </c>
      <c r="H35" s="109">
        <v>9.9999999999999995E-7</v>
      </c>
      <c r="I35" s="109">
        <v>129413490.000001</v>
      </c>
      <c r="J35" s="109">
        <v>90241919</v>
      </c>
      <c r="K35" s="109">
        <v>9.9999999999999995E-7</v>
      </c>
      <c r="L35" s="109">
        <v>90241919.000000998</v>
      </c>
      <c r="M35" s="109">
        <v>1.4901161193847656E-8</v>
      </c>
      <c r="N35" s="109">
        <v>39171571</v>
      </c>
    </row>
    <row r="36" spans="1:14" x14ac:dyDescent="0.25">
      <c r="A36" s="107" t="s">
        <v>73</v>
      </c>
      <c r="B36" s="107" t="s">
        <v>74</v>
      </c>
      <c r="C36" s="108">
        <v>202791448</v>
      </c>
      <c r="D36" s="108">
        <v>3491646.77</v>
      </c>
      <c r="E36" s="108">
        <v>9.9999999999999995E-7</v>
      </c>
      <c r="F36" s="108">
        <v>206283094.769999</v>
      </c>
      <c r="G36" s="108">
        <v>191535178.77000001</v>
      </c>
      <c r="H36" s="108">
        <v>9.9999999999999995E-7</v>
      </c>
      <c r="I36" s="108">
        <v>191535178.77000102</v>
      </c>
      <c r="J36" s="108">
        <v>17101073.600000001</v>
      </c>
      <c r="K36" s="108">
        <v>9.9999999999999995E-7</v>
      </c>
      <c r="L36" s="108">
        <v>17101073.600001</v>
      </c>
      <c r="M36" s="108">
        <v>14747915.999997973</v>
      </c>
      <c r="N36" s="108">
        <v>174434105.17000002</v>
      </c>
    </row>
    <row r="37" spans="1:14" x14ac:dyDescent="0.25">
      <c r="A37" s="29" t="s">
        <v>75</v>
      </c>
      <c r="B37" s="29" t="s">
        <v>76</v>
      </c>
      <c r="C37" s="109">
        <v>27581448</v>
      </c>
      <c r="D37" s="109">
        <v>9.9999999999999995E-7</v>
      </c>
      <c r="E37" s="109">
        <v>9.9999999999999995E-7</v>
      </c>
      <c r="F37" s="109">
        <v>27581448</v>
      </c>
      <c r="G37" s="109">
        <v>12833532</v>
      </c>
      <c r="H37" s="109">
        <v>9.9999999999999995E-7</v>
      </c>
      <c r="I37" s="109">
        <v>12833532.000001</v>
      </c>
      <c r="J37" s="109">
        <v>9.9999999999999995E-7</v>
      </c>
      <c r="K37" s="109">
        <v>9.9999999999999995E-7</v>
      </c>
      <c r="L37" s="109">
        <v>1.9999999999999999E-6</v>
      </c>
      <c r="M37" s="109">
        <v>14747915.999999</v>
      </c>
      <c r="N37" s="109">
        <v>12833531.999999</v>
      </c>
    </row>
    <row r="38" spans="1:14" x14ac:dyDescent="0.25">
      <c r="A38" s="29" t="s">
        <v>77</v>
      </c>
      <c r="B38" s="29" t="s">
        <v>78</v>
      </c>
      <c r="C38" s="109">
        <v>175210000</v>
      </c>
      <c r="D38" s="109">
        <v>3491646.77</v>
      </c>
      <c r="E38" s="109">
        <v>9.9999999999999995E-7</v>
      </c>
      <c r="F38" s="109">
        <v>178701646.769999</v>
      </c>
      <c r="G38" s="109">
        <v>178701646.77000001</v>
      </c>
      <c r="H38" s="109">
        <v>9.9999999999999995E-7</v>
      </c>
      <c r="I38" s="109">
        <v>178701646.77000102</v>
      </c>
      <c r="J38" s="109">
        <v>17101073.600000001</v>
      </c>
      <c r="K38" s="109">
        <v>9.9999999999999995E-7</v>
      </c>
      <c r="L38" s="109">
        <v>17101073.600001</v>
      </c>
      <c r="M38" s="109">
        <v>-2.0265579223632813E-6</v>
      </c>
      <c r="N38" s="109">
        <v>161600573.17000002</v>
      </c>
    </row>
    <row r="39" spans="1:14" x14ac:dyDescent="0.25">
      <c r="A39" s="107" t="s">
        <v>79</v>
      </c>
      <c r="B39" s="107" t="s">
        <v>80</v>
      </c>
      <c r="C39" s="108">
        <v>8735951537</v>
      </c>
      <c r="D39" s="108">
        <v>1172778499.3899999</v>
      </c>
      <c r="E39" s="108">
        <v>9.9999999999999995E-7</v>
      </c>
      <c r="F39" s="108">
        <v>9908730036.3899975</v>
      </c>
      <c r="G39" s="108">
        <v>3063833601.3899999</v>
      </c>
      <c r="H39" s="108">
        <v>813083493</v>
      </c>
      <c r="I39" s="108">
        <v>3876917094.3899999</v>
      </c>
      <c r="J39" s="108">
        <v>2084048376.28</v>
      </c>
      <c r="K39" s="108">
        <v>2284332546.79</v>
      </c>
      <c r="L39" s="108">
        <v>4368380923.0699997</v>
      </c>
      <c r="M39" s="108">
        <v>6031812941.9999981</v>
      </c>
      <c r="N39" s="108">
        <v>-491463828.67999983</v>
      </c>
    </row>
    <row r="40" spans="1:14" x14ac:dyDescent="0.25">
      <c r="A40" s="29" t="s">
        <v>81</v>
      </c>
      <c r="B40" s="29" t="s">
        <v>82</v>
      </c>
      <c r="C40" s="109">
        <v>30000</v>
      </c>
      <c r="D40" s="109">
        <v>9.9999999999999995E-7</v>
      </c>
      <c r="E40" s="109">
        <v>9.9999999999999995E-7</v>
      </c>
      <c r="F40" s="109">
        <v>30000</v>
      </c>
      <c r="G40" s="109">
        <v>10000</v>
      </c>
      <c r="H40" s="109">
        <v>9.9999999999999995E-7</v>
      </c>
      <c r="I40" s="109">
        <v>10000.000001</v>
      </c>
      <c r="J40" s="109">
        <v>10000</v>
      </c>
      <c r="K40" s="109">
        <v>7500</v>
      </c>
      <c r="L40" s="109">
        <v>17500</v>
      </c>
      <c r="M40" s="109">
        <v>19999.999999</v>
      </c>
      <c r="N40" s="109">
        <v>-7499.9999989999997</v>
      </c>
    </row>
    <row r="41" spans="1:14" x14ac:dyDescent="0.25">
      <c r="A41" s="29" t="s">
        <v>83</v>
      </c>
      <c r="B41" s="29" t="s">
        <v>84</v>
      </c>
      <c r="C41" s="109">
        <v>8089972382</v>
      </c>
      <c r="D41" s="109">
        <v>9.9999999999999995E-7</v>
      </c>
      <c r="E41" s="109">
        <v>9.9999999999999995E-7</v>
      </c>
      <c r="F41" s="109">
        <v>8089972382</v>
      </c>
      <c r="G41" s="109">
        <v>1368045102</v>
      </c>
      <c r="H41" s="109">
        <v>813083493</v>
      </c>
      <c r="I41" s="109">
        <v>2181128595</v>
      </c>
      <c r="J41" s="109">
        <v>1341247254</v>
      </c>
      <c r="K41" s="109">
        <v>2284325046.79</v>
      </c>
      <c r="L41" s="109">
        <v>3625572300.79</v>
      </c>
      <c r="M41" s="109">
        <v>5908843787</v>
      </c>
      <c r="N41" s="109">
        <v>-1444443705.79</v>
      </c>
    </row>
    <row r="42" spans="1:14" x14ac:dyDescent="0.25">
      <c r="A42" s="29" t="s">
        <v>85</v>
      </c>
      <c r="B42" s="29" t="s">
        <v>86</v>
      </c>
      <c r="C42" s="109">
        <v>523000000</v>
      </c>
      <c r="D42" s="109">
        <v>680944211.88999999</v>
      </c>
      <c r="E42" s="109">
        <v>9.9999999999999995E-7</v>
      </c>
      <c r="F42" s="109">
        <v>1203944211.8899989</v>
      </c>
      <c r="G42" s="109">
        <v>1203944211.8899999</v>
      </c>
      <c r="H42" s="109">
        <v>9.9999999999999995E-7</v>
      </c>
      <c r="I42" s="109">
        <v>1203944211.8900008</v>
      </c>
      <c r="J42" s="109">
        <v>250956834.28</v>
      </c>
      <c r="K42" s="109">
        <v>9.9999999999999995E-7</v>
      </c>
      <c r="L42" s="109">
        <v>250956834.28000101</v>
      </c>
      <c r="M42" s="109">
        <v>-1.9073486328125E-6</v>
      </c>
      <c r="N42" s="109">
        <v>952987377.60999978</v>
      </c>
    </row>
    <row r="43" spans="1:14" x14ac:dyDescent="0.25">
      <c r="A43" s="29" t="s">
        <v>87</v>
      </c>
      <c r="B43" s="29" t="s">
        <v>88</v>
      </c>
      <c r="C43" s="109">
        <v>121949155</v>
      </c>
      <c r="D43" s="109">
        <v>9.9999999999999995E-7</v>
      </c>
      <c r="E43" s="109">
        <v>9.9999999999999995E-7</v>
      </c>
      <c r="F43" s="109">
        <v>121949155</v>
      </c>
      <c r="G43" s="109">
        <v>9.9999999999999995E-7</v>
      </c>
      <c r="H43" s="109">
        <v>9.9999999999999995E-7</v>
      </c>
      <c r="I43" s="109">
        <v>1.9999999999999999E-6</v>
      </c>
      <c r="J43" s="109">
        <v>9.9999999999999995E-7</v>
      </c>
      <c r="K43" s="109">
        <v>9.9999999999999995E-7</v>
      </c>
      <c r="L43" s="109">
        <v>1.9999999999999999E-6</v>
      </c>
      <c r="M43" s="109">
        <v>121949154.999998</v>
      </c>
      <c r="N43" s="110">
        <v>0</v>
      </c>
    </row>
    <row r="44" spans="1:14" x14ac:dyDescent="0.25">
      <c r="A44" s="29" t="s">
        <v>89</v>
      </c>
      <c r="B44" s="29" t="s">
        <v>90</v>
      </c>
      <c r="C44" s="109">
        <v>1000000</v>
      </c>
      <c r="D44" s="109">
        <v>9.9999999999999995E-7</v>
      </c>
      <c r="E44" s="109">
        <v>9.9999999999999995E-7</v>
      </c>
      <c r="F44" s="109">
        <v>1000000</v>
      </c>
      <c r="G44" s="109">
        <v>9.9999999999999995E-7</v>
      </c>
      <c r="H44" s="109">
        <v>9.9999999999999995E-7</v>
      </c>
      <c r="I44" s="109">
        <v>1.9999999999999999E-6</v>
      </c>
      <c r="J44" s="109">
        <v>9.9999999999999995E-7</v>
      </c>
      <c r="K44" s="109">
        <v>9.9999999999999995E-7</v>
      </c>
      <c r="L44" s="109">
        <v>1.9999999999999999E-6</v>
      </c>
      <c r="M44" s="109">
        <v>999999.99999799998</v>
      </c>
      <c r="N44" s="110">
        <v>0</v>
      </c>
    </row>
    <row r="45" spans="1:14" x14ac:dyDescent="0.25">
      <c r="A45" s="29" t="s">
        <v>91</v>
      </c>
      <c r="B45" s="29" t="s">
        <v>92</v>
      </c>
      <c r="C45" s="109">
        <v>9.9999999999999995E-7</v>
      </c>
      <c r="D45" s="109">
        <v>491834287.5</v>
      </c>
      <c r="E45" s="109">
        <v>9.9999999999999995E-7</v>
      </c>
      <c r="F45" s="109">
        <v>491834287.5</v>
      </c>
      <c r="G45" s="109">
        <v>491834287.5</v>
      </c>
      <c r="H45" s="109">
        <v>9.9999999999999995E-7</v>
      </c>
      <c r="I45" s="109">
        <v>491834287.50000101</v>
      </c>
      <c r="J45" s="109">
        <v>491834288</v>
      </c>
      <c r="K45" s="109">
        <v>9.9999999999999995E-7</v>
      </c>
      <c r="L45" s="109">
        <v>491834288.00000101</v>
      </c>
      <c r="M45" s="109">
        <v>-1.0132789611816406E-6</v>
      </c>
      <c r="N45" s="109">
        <v>-0.5</v>
      </c>
    </row>
    <row r="46" spans="1:14" x14ac:dyDescent="0.25">
      <c r="A46" s="107" t="s">
        <v>93</v>
      </c>
      <c r="B46" s="107" t="s">
        <v>94</v>
      </c>
      <c r="C46" s="108">
        <v>20739602998</v>
      </c>
      <c r="D46" s="108">
        <v>999999958</v>
      </c>
      <c r="E46" s="108">
        <v>818593753</v>
      </c>
      <c r="F46" s="108">
        <v>20921009203</v>
      </c>
      <c r="G46" s="108">
        <v>4233810812.8900003</v>
      </c>
      <c r="H46" s="108">
        <v>1322396365.0999999</v>
      </c>
      <c r="I46" s="108">
        <v>5556207177.9899998</v>
      </c>
      <c r="J46" s="108">
        <v>2747925468.5999999</v>
      </c>
      <c r="K46" s="108">
        <v>118359790</v>
      </c>
      <c r="L46" s="108">
        <v>2866285258.5999999</v>
      </c>
      <c r="M46" s="108">
        <v>15364802025.01</v>
      </c>
      <c r="N46" s="108">
        <v>2689921919.3899999</v>
      </c>
    </row>
    <row r="47" spans="1:14" x14ac:dyDescent="0.25">
      <c r="A47" s="29" t="s">
        <v>95</v>
      </c>
      <c r="B47" s="29" t="s">
        <v>96</v>
      </c>
      <c r="C47" s="109">
        <v>607828346</v>
      </c>
      <c r="D47" s="109">
        <v>9.9999999999999995E-7</v>
      </c>
      <c r="E47" s="109">
        <v>9.9999999999999995E-7</v>
      </c>
      <c r="F47" s="109">
        <v>607828346</v>
      </c>
      <c r="G47" s="109">
        <v>273071523.27999997</v>
      </c>
      <c r="H47" s="109">
        <v>53843940</v>
      </c>
      <c r="I47" s="109">
        <v>326915463.27999997</v>
      </c>
      <c r="J47" s="109">
        <v>214899154</v>
      </c>
      <c r="K47" s="109">
        <v>59022898</v>
      </c>
      <c r="L47" s="109">
        <v>273922052</v>
      </c>
      <c r="M47" s="109">
        <v>280912882.72000003</v>
      </c>
      <c r="N47" s="109">
        <v>52993411.279999971</v>
      </c>
    </row>
    <row r="48" spans="1:14" x14ac:dyDescent="0.25">
      <c r="A48" s="29" t="s">
        <v>97</v>
      </c>
      <c r="B48" s="29" t="s">
        <v>98</v>
      </c>
      <c r="C48" s="109">
        <v>98392000</v>
      </c>
      <c r="D48" s="109">
        <v>9.9999999999999995E-7</v>
      </c>
      <c r="E48" s="109">
        <v>42252826</v>
      </c>
      <c r="F48" s="109">
        <v>56139174.000000998</v>
      </c>
      <c r="G48" s="109">
        <v>56139174</v>
      </c>
      <c r="H48" s="109">
        <v>9.9999999999999995E-7</v>
      </c>
      <c r="I48" s="109">
        <v>56139174.000000998</v>
      </c>
      <c r="J48" s="109">
        <v>51630731</v>
      </c>
      <c r="K48" s="109">
        <v>9.9999999999999995E-7</v>
      </c>
      <c r="L48" s="109">
        <v>51630731.000000998</v>
      </c>
      <c r="M48" s="110">
        <v>0</v>
      </c>
      <c r="N48" s="109">
        <v>4508443</v>
      </c>
    </row>
    <row r="49" spans="1:14" x14ac:dyDescent="0.25">
      <c r="A49" s="29" t="s">
        <v>99</v>
      </c>
      <c r="B49" s="29" t="s">
        <v>100</v>
      </c>
      <c r="C49" s="109">
        <v>519634564</v>
      </c>
      <c r="D49" s="109">
        <v>9.9999999999999995E-7</v>
      </c>
      <c r="E49" s="109">
        <v>9.9999999999999995E-7</v>
      </c>
      <c r="F49" s="109">
        <v>519634564</v>
      </c>
      <c r="G49" s="109">
        <v>224424385</v>
      </c>
      <c r="H49" s="109">
        <v>49333463</v>
      </c>
      <c r="I49" s="109">
        <v>273757848</v>
      </c>
      <c r="J49" s="109">
        <v>185511258</v>
      </c>
      <c r="K49" s="109">
        <v>59336892</v>
      </c>
      <c r="L49" s="109">
        <v>244848150</v>
      </c>
      <c r="M49" s="109">
        <v>245876716</v>
      </c>
      <c r="N49" s="109">
        <v>28909698</v>
      </c>
    </row>
    <row r="50" spans="1:14" x14ac:dyDescent="0.25">
      <c r="A50" s="29" t="s">
        <v>101</v>
      </c>
      <c r="B50" s="29" t="s">
        <v>102</v>
      </c>
      <c r="C50" s="109">
        <v>55325000</v>
      </c>
      <c r="D50" s="109">
        <v>9.9999999999999995E-7</v>
      </c>
      <c r="E50" s="109">
        <v>19546716</v>
      </c>
      <c r="F50" s="109">
        <v>35778284.000000998</v>
      </c>
      <c r="G50" s="109">
        <v>35778284</v>
      </c>
      <c r="H50" s="109">
        <v>9.9999999999999995E-7</v>
      </c>
      <c r="I50" s="109">
        <v>35778284.000000998</v>
      </c>
      <c r="J50" s="109">
        <v>35324416</v>
      </c>
      <c r="K50" s="109">
        <v>9.9999999999999995E-7</v>
      </c>
      <c r="L50" s="109">
        <v>35324416.000000998</v>
      </c>
      <c r="M50" s="110">
        <v>0</v>
      </c>
      <c r="N50" s="109">
        <v>453868</v>
      </c>
    </row>
    <row r="51" spans="1:14" x14ac:dyDescent="0.25">
      <c r="A51" s="29" t="s">
        <v>103</v>
      </c>
      <c r="B51" s="29" t="s">
        <v>104</v>
      </c>
      <c r="C51" s="109">
        <v>18042098424</v>
      </c>
      <c r="D51" s="109">
        <v>999999958</v>
      </c>
      <c r="E51" s="109">
        <v>9.9999999999999995E-7</v>
      </c>
      <c r="F51" s="109">
        <v>19042098382</v>
      </c>
      <c r="G51" s="109">
        <v>2329855647.8800001</v>
      </c>
      <c r="H51" s="109">
        <v>1219218962.0999999</v>
      </c>
      <c r="I51" s="109">
        <v>3549074609.98</v>
      </c>
      <c r="J51" s="109">
        <v>1621029456.5999999</v>
      </c>
      <c r="K51" s="109">
        <v>9.9999999999999995E-7</v>
      </c>
      <c r="L51" s="109">
        <v>1621029456.6000009</v>
      </c>
      <c r="M51" s="109">
        <v>15493023772.02</v>
      </c>
      <c r="N51" s="109">
        <v>1928045153.3799992</v>
      </c>
    </row>
    <row r="52" spans="1:14" x14ac:dyDescent="0.25">
      <c r="A52" s="29" t="s">
        <v>105</v>
      </c>
      <c r="B52" s="29" t="s">
        <v>106</v>
      </c>
      <c r="C52" s="109">
        <v>1396324664</v>
      </c>
      <c r="D52" s="109">
        <v>9.9999999999999995E-7</v>
      </c>
      <c r="E52" s="109">
        <v>756794211</v>
      </c>
      <c r="F52" s="109">
        <v>639530453.00000095</v>
      </c>
      <c r="G52" s="109">
        <v>1314541798.73</v>
      </c>
      <c r="H52" s="109">
        <v>9.9999999999999995E-7</v>
      </c>
      <c r="I52" s="109">
        <v>1314541798.730001</v>
      </c>
      <c r="J52" s="109">
        <v>639530453</v>
      </c>
      <c r="K52" s="109">
        <v>9.9999999999999995E-7</v>
      </c>
      <c r="L52" s="109">
        <v>639530453.00000095</v>
      </c>
      <c r="M52" s="109">
        <v>-675011345.73000002</v>
      </c>
      <c r="N52" s="109">
        <v>675011345.73000002</v>
      </c>
    </row>
    <row r="53" spans="1:14" x14ac:dyDescent="0.25">
      <c r="A53" s="29" t="s">
        <v>107</v>
      </c>
      <c r="B53" s="29" t="s">
        <v>108</v>
      </c>
      <c r="C53" s="109">
        <v>20000000</v>
      </c>
      <c r="D53" s="109">
        <v>9.9999999999999995E-7</v>
      </c>
      <c r="E53" s="109">
        <v>9.9999999999999995E-7</v>
      </c>
      <c r="F53" s="109">
        <v>20000000</v>
      </c>
      <c r="G53" s="109">
        <v>9.9999999999999995E-7</v>
      </c>
      <c r="H53" s="109">
        <v>9.9999999999999995E-7</v>
      </c>
      <c r="I53" s="109">
        <v>1.9999999999999999E-6</v>
      </c>
      <c r="J53" s="109">
        <v>9.9999999999999995E-7</v>
      </c>
      <c r="K53" s="109">
        <v>9.9999999999999995E-7</v>
      </c>
      <c r="L53" s="109">
        <v>1.9999999999999999E-6</v>
      </c>
      <c r="M53" s="109">
        <v>19999999.999998</v>
      </c>
      <c r="N53" s="110">
        <v>0</v>
      </c>
    </row>
    <row r="54" spans="1:14" x14ac:dyDescent="0.25">
      <c r="A54" s="29"/>
      <c r="B54" s="2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10"/>
    </row>
    <row r="55" spans="1:14" x14ac:dyDescent="0.25">
      <c r="A55" s="105" t="s">
        <v>109</v>
      </c>
      <c r="B55" s="105" t="s">
        <v>110</v>
      </c>
      <c r="C55" s="106">
        <v>15331262544</v>
      </c>
      <c r="D55" s="106">
        <v>3615606846.3800001</v>
      </c>
      <c r="E55" s="106">
        <v>883981948</v>
      </c>
      <c r="F55" s="106">
        <v>18062887442.380001</v>
      </c>
      <c r="G55" s="106">
        <v>4048730705.0100007</v>
      </c>
      <c r="H55" s="106">
        <v>3999692</v>
      </c>
      <c r="I55" s="106">
        <v>4052730397.0100007</v>
      </c>
      <c r="J55" s="106">
        <v>4412682417.0100002</v>
      </c>
      <c r="K55" s="106">
        <v>9.9999999999999995E-7</v>
      </c>
      <c r="L55" s="106">
        <v>4412682417.0100012</v>
      </c>
      <c r="M55" s="106">
        <v>14010157045.370001</v>
      </c>
      <c r="N55" s="106">
        <v>-359952020.00000048</v>
      </c>
    </row>
    <row r="56" spans="1:14" x14ac:dyDescent="0.25">
      <c r="A56" s="107" t="s">
        <v>111</v>
      </c>
      <c r="B56" s="107" t="s">
        <v>112</v>
      </c>
      <c r="C56" s="108">
        <v>31680202</v>
      </c>
      <c r="D56" s="108">
        <v>9.9999999999999995E-7</v>
      </c>
      <c r="E56" s="108">
        <v>9.9999999999999995E-7</v>
      </c>
      <c r="F56" s="108">
        <v>31680202</v>
      </c>
      <c r="G56" s="108">
        <v>9.9999999999999995E-7</v>
      </c>
      <c r="H56" s="108">
        <v>9.9999999999999995E-7</v>
      </c>
      <c r="I56" s="108">
        <v>1.9999999999999999E-6</v>
      </c>
      <c r="J56" s="108">
        <v>9.9999999999999995E-7</v>
      </c>
      <c r="K56" s="108">
        <v>9.9999999999999995E-7</v>
      </c>
      <c r="L56" s="108">
        <v>1.9999999999999999E-6</v>
      </c>
      <c r="M56" s="108">
        <v>31680201.999998</v>
      </c>
      <c r="N56" s="111">
        <v>0</v>
      </c>
    </row>
    <row r="57" spans="1:14" x14ac:dyDescent="0.25">
      <c r="A57" s="29" t="s">
        <v>113</v>
      </c>
      <c r="B57" s="29" t="s">
        <v>114</v>
      </c>
      <c r="C57" s="109">
        <v>31680202</v>
      </c>
      <c r="D57" s="109">
        <v>9.9999999999999995E-7</v>
      </c>
      <c r="E57" s="109">
        <v>9.9999999999999995E-7</v>
      </c>
      <c r="F57" s="109">
        <v>31680202</v>
      </c>
      <c r="G57" s="109">
        <v>9.9999999999999995E-7</v>
      </c>
      <c r="H57" s="109">
        <v>9.9999999999999995E-7</v>
      </c>
      <c r="I57" s="109">
        <v>1.9999999999999999E-6</v>
      </c>
      <c r="J57" s="109">
        <v>9.9999999999999995E-7</v>
      </c>
      <c r="K57" s="109">
        <v>9.9999999999999995E-7</v>
      </c>
      <c r="L57" s="109">
        <v>1.9999999999999999E-6</v>
      </c>
      <c r="M57" s="109">
        <v>31680201.999998</v>
      </c>
      <c r="N57" s="110">
        <v>0</v>
      </c>
    </row>
    <row r="58" spans="1:14" x14ac:dyDescent="0.25">
      <c r="A58" s="107" t="s">
        <v>115</v>
      </c>
      <c r="B58" s="107" t="s">
        <v>116</v>
      </c>
      <c r="C58" s="108">
        <v>38313641</v>
      </c>
      <c r="D58" s="108">
        <v>9.9999999999999995E-7</v>
      </c>
      <c r="E58" s="108">
        <v>9.9999999999999995E-7</v>
      </c>
      <c r="F58" s="108">
        <v>38313641</v>
      </c>
      <c r="G58" s="108">
        <v>8188820.6299999999</v>
      </c>
      <c r="H58" s="108">
        <v>9.9999999999999995E-7</v>
      </c>
      <c r="I58" s="108">
        <v>8188820.6300010001</v>
      </c>
      <c r="J58" s="108">
        <v>8058820.6299999999</v>
      </c>
      <c r="K58" s="108">
        <v>9.9999999999999995E-7</v>
      </c>
      <c r="L58" s="108">
        <v>8058820.6300010001</v>
      </c>
      <c r="M58" s="108">
        <v>30124820.369998999</v>
      </c>
      <c r="N58" s="108">
        <v>130000</v>
      </c>
    </row>
    <row r="59" spans="1:14" x14ac:dyDescent="0.25">
      <c r="A59" s="29" t="s">
        <v>117</v>
      </c>
      <c r="B59" s="29" t="s">
        <v>118</v>
      </c>
      <c r="C59" s="109">
        <v>38313641</v>
      </c>
      <c r="D59" s="109">
        <v>9.9999999999999995E-7</v>
      </c>
      <c r="E59" s="109">
        <v>9.9999999999999995E-7</v>
      </c>
      <c r="F59" s="109">
        <v>38313641</v>
      </c>
      <c r="G59" s="109">
        <v>8188820.6299999999</v>
      </c>
      <c r="H59" s="109">
        <v>9.9999999999999995E-7</v>
      </c>
      <c r="I59" s="109">
        <v>8188820.6300010001</v>
      </c>
      <c r="J59" s="109">
        <v>8058820.6299999999</v>
      </c>
      <c r="K59" s="109">
        <v>9.9999999999999995E-7</v>
      </c>
      <c r="L59" s="109">
        <v>8058820.6300010001</v>
      </c>
      <c r="M59" s="109">
        <v>30124820.369998999</v>
      </c>
      <c r="N59" s="109">
        <v>130000</v>
      </c>
    </row>
    <row r="60" spans="1:14" x14ac:dyDescent="0.25">
      <c r="A60" s="107" t="s">
        <v>119</v>
      </c>
      <c r="B60" s="107" t="s">
        <v>120</v>
      </c>
      <c r="C60" s="108">
        <v>15252183978</v>
      </c>
      <c r="D60" s="108">
        <v>3615606846.3800001</v>
      </c>
      <c r="E60" s="108">
        <v>883981948</v>
      </c>
      <c r="F60" s="108">
        <v>17983808876.380001</v>
      </c>
      <c r="G60" s="108">
        <v>4022180398.3800001</v>
      </c>
      <c r="H60" s="108">
        <v>9.9999999999999995E-7</v>
      </c>
      <c r="I60" s="108">
        <v>4022180398.3800011</v>
      </c>
      <c r="J60" s="108">
        <v>4404623596.3800001</v>
      </c>
      <c r="K60" s="108">
        <v>9.9999999999999995E-7</v>
      </c>
      <c r="L60" s="108">
        <v>4404623596.3800011</v>
      </c>
      <c r="M60" s="108">
        <v>13961628478</v>
      </c>
      <c r="N60" s="108">
        <v>-382443198</v>
      </c>
    </row>
    <row r="61" spans="1:14" x14ac:dyDescent="0.25">
      <c r="A61" s="107" t="s">
        <v>121</v>
      </c>
      <c r="B61" s="107" t="s">
        <v>122</v>
      </c>
      <c r="C61" s="108">
        <v>15252183978</v>
      </c>
      <c r="D61" s="108">
        <v>3615606846.3800001</v>
      </c>
      <c r="E61" s="108">
        <v>883981948</v>
      </c>
      <c r="F61" s="108">
        <v>17983808876.380001</v>
      </c>
      <c r="G61" s="108">
        <v>4022180398.3800001</v>
      </c>
      <c r="H61" s="108">
        <v>9.9999999999999995E-7</v>
      </c>
      <c r="I61" s="108">
        <v>4022180398.3800011</v>
      </c>
      <c r="J61" s="108">
        <v>4404623596.3800001</v>
      </c>
      <c r="K61" s="108">
        <v>9.9999999999999995E-7</v>
      </c>
      <c r="L61" s="108">
        <v>4404623596.3800011</v>
      </c>
      <c r="M61" s="108">
        <v>13961628478</v>
      </c>
      <c r="N61" s="108">
        <v>-382443198</v>
      </c>
    </row>
    <row r="62" spans="1:14" x14ac:dyDescent="0.25">
      <c r="A62" s="107" t="s">
        <v>123</v>
      </c>
      <c r="B62" s="107" t="s">
        <v>124</v>
      </c>
      <c r="C62" s="108">
        <v>15252183978</v>
      </c>
      <c r="D62" s="108">
        <v>3615606846.3800001</v>
      </c>
      <c r="E62" s="108">
        <v>883981948</v>
      </c>
      <c r="F62" s="108">
        <v>17983808876.380001</v>
      </c>
      <c r="G62" s="108">
        <v>4022180398.3800001</v>
      </c>
      <c r="H62" s="108">
        <v>9.9999999999999995E-7</v>
      </c>
      <c r="I62" s="108">
        <v>4022180398.3800011</v>
      </c>
      <c r="J62" s="108">
        <v>4404623596.3800001</v>
      </c>
      <c r="K62" s="108">
        <v>9.9999999999999995E-7</v>
      </c>
      <c r="L62" s="108">
        <v>4404623596.3800011</v>
      </c>
      <c r="M62" s="108">
        <v>13961628478</v>
      </c>
      <c r="N62" s="108">
        <v>-382443198</v>
      </c>
    </row>
    <row r="63" spans="1:14" x14ac:dyDescent="0.25">
      <c r="A63" s="29" t="s">
        <v>125</v>
      </c>
      <c r="B63" s="29" t="s">
        <v>126</v>
      </c>
      <c r="C63" s="109">
        <v>1000000000</v>
      </c>
      <c r="D63" s="109">
        <v>9.9999999999999995E-7</v>
      </c>
      <c r="E63" s="109">
        <v>9.9999999999999995E-7</v>
      </c>
      <c r="F63" s="109">
        <v>1000000000</v>
      </c>
      <c r="G63" s="109">
        <v>9.9999999999999995E-7</v>
      </c>
      <c r="H63" s="109">
        <v>9.9999999999999995E-7</v>
      </c>
      <c r="I63" s="109">
        <v>1.9999999999999999E-6</v>
      </c>
      <c r="J63" s="109">
        <v>9.9999999999999995E-7</v>
      </c>
      <c r="K63" s="109">
        <v>9.9999999999999995E-7</v>
      </c>
      <c r="L63" s="109">
        <v>1.9999999999999999E-6</v>
      </c>
      <c r="M63" s="109">
        <v>999999999.99999797</v>
      </c>
      <c r="N63" s="110">
        <v>0</v>
      </c>
    </row>
    <row r="64" spans="1:14" x14ac:dyDescent="0.25">
      <c r="A64" s="29" t="s">
        <v>127</v>
      </c>
      <c r="B64" s="29" t="s">
        <v>128</v>
      </c>
      <c r="C64" s="109">
        <v>350973774</v>
      </c>
      <c r="D64" s="109">
        <v>1472001000</v>
      </c>
      <c r="E64" s="109">
        <v>9.9999999999999995E-7</v>
      </c>
      <c r="F64" s="109">
        <v>1822974773.999999</v>
      </c>
      <c r="G64" s="109">
        <v>1822974774</v>
      </c>
      <c r="H64" s="109">
        <v>9.9999999999999995E-7</v>
      </c>
      <c r="I64" s="109">
        <v>1822974774.000001</v>
      </c>
      <c r="J64" s="109">
        <v>2255897567</v>
      </c>
      <c r="K64" s="109">
        <v>9.9999999999999995E-7</v>
      </c>
      <c r="L64" s="109">
        <v>2255897567.000001</v>
      </c>
      <c r="M64" s="109">
        <v>-1.9073486328125E-6</v>
      </c>
      <c r="N64" s="109">
        <v>-432922793</v>
      </c>
    </row>
    <row r="65" spans="1:14" x14ac:dyDescent="0.25">
      <c r="A65" s="29" t="s">
        <v>129</v>
      </c>
      <c r="B65" s="29" t="s">
        <v>130</v>
      </c>
      <c r="C65" s="109">
        <v>6951466316</v>
      </c>
      <c r="D65" s="109">
        <v>9.9999999999999995E-7</v>
      </c>
      <c r="E65" s="109">
        <v>9.9999999999999995E-7</v>
      </c>
      <c r="F65" s="109">
        <v>6951466316</v>
      </c>
      <c r="G65" s="109">
        <v>9.9999999999999995E-7</v>
      </c>
      <c r="H65" s="109">
        <v>9.9999999999999995E-7</v>
      </c>
      <c r="I65" s="109">
        <v>1.9999999999999999E-6</v>
      </c>
      <c r="J65" s="109">
        <v>9.9999999999999995E-7</v>
      </c>
      <c r="K65" s="109">
        <v>9.9999999999999995E-7</v>
      </c>
      <c r="L65" s="109">
        <v>1.9999999999999999E-6</v>
      </c>
      <c r="M65" s="109">
        <v>6951466315.9999981</v>
      </c>
      <c r="N65" s="110">
        <v>0</v>
      </c>
    </row>
    <row r="66" spans="1:14" x14ac:dyDescent="0.25">
      <c r="A66" s="29" t="s">
        <v>131</v>
      </c>
      <c r="B66" s="29" t="s">
        <v>132</v>
      </c>
      <c r="C66" s="109">
        <v>80723102</v>
      </c>
      <c r="D66" s="109">
        <v>9.9999999999999995E-7</v>
      </c>
      <c r="E66" s="109">
        <v>80723102</v>
      </c>
      <c r="F66" s="109">
        <v>9.9837779998779297E-7</v>
      </c>
      <c r="G66" s="109">
        <v>9.9999999999999995E-7</v>
      </c>
      <c r="H66" s="109">
        <v>9.9999999999999995E-7</v>
      </c>
      <c r="I66" s="109">
        <v>1.9999999999999999E-6</v>
      </c>
      <c r="J66" s="109">
        <v>9.9999999999999995E-7</v>
      </c>
      <c r="K66" s="109">
        <v>9.9999999999999995E-7</v>
      </c>
      <c r="L66" s="109">
        <v>1.9999999999999999E-6</v>
      </c>
      <c r="M66" s="109">
        <v>-1.0016222000122069E-6</v>
      </c>
      <c r="N66" s="110">
        <v>0</v>
      </c>
    </row>
    <row r="67" spans="1:14" x14ac:dyDescent="0.25">
      <c r="A67" s="29" t="s">
        <v>133</v>
      </c>
      <c r="B67" s="29" t="s">
        <v>134</v>
      </c>
      <c r="C67" s="109">
        <v>5010162162</v>
      </c>
      <c r="D67" s="109">
        <v>9.9999999999999995E-7</v>
      </c>
      <c r="E67" s="109">
        <v>9.9999999999999995E-7</v>
      </c>
      <c r="F67" s="109">
        <v>5010162162</v>
      </c>
      <c r="G67" s="109">
        <v>9.9999999999999995E-7</v>
      </c>
      <c r="H67" s="109">
        <v>9.9999999999999995E-7</v>
      </c>
      <c r="I67" s="109">
        <v>1.9999999999999999E-6</v>
      </c>
      <c r="J67" s="109">
        <v>9.9999999999999995E-7</v>
      </c>
      <c r="K67" s="109">
        <v>9.9999999999999995E-7</v>
      </c>
      <c r="L67" s="109">
        <v>1.9999999999999999E-6</v>
      </c>
      <c r="M67" s="109">
        <v>5010162161.9999981</v>
      </c>
      <c r="N67" s="110">
        <v>0</v>
      </c>
    </row>
    <row r="68" spans="1:14" x14ac:dyDescent="0.25">
      <c r="A68" s="29" t="s">
        <v>135</v>
      </c>
      <c r="B68" s="29" t="s">
        <v>136</v>
      </c>
      <c r="C68" s="109">
        <v>1000</v>
      </c>
      <c r="D68" s="109">
        <v>2143605846.3800001</v>
      </c>
      <c r="E68" s="109">
        <v>9.9999999999999995E-7</v>
      </c>
      <c r="F68" s="109">
        <v>2143606846.3799992</v>
      </c>
      <c r="G68" s="109">
        <v>2143606846.3800001</v>
      </c>
      <c r="H68" s="109">
        <v>9.9999999999999995E-7</v>
      </c>
      <c r="I68" s="109">
        <v>2143606846.3800011</v>
      </c>
      <c r="J68" s="109">
        <v>2093127251.3800001</v>
      </c>
      <c r="K68" s="109">
        <v>9.9999999999999995E-7</v>
      </c>
      <c r="L68" s="109">
        <v>2093127251.3800011</v>
      </c>
      <c r="M68" s="109">
        <v>-1.9073486328125E-6</v>
      </c>
      <c r="N68" s="109">
        <v>50479595</v>
      </c>
    </row>
    <row r="69" spans="1:14" x14ac:dyDescent="0.25">
      <c r="A69" s="29" t="s">
        <v>137</v>
      </c>
      <c r="B69" s="29" t="s">
        <v>138</v>
      </c>
      <c r="C69" s="109">
        <v>1000000000</v>
      </c>
      <c r="D69" s="109">
        <v>9.9999999999999995E-7</v>
      </c>
      <c r="E69" s="109">
        <v>9.9999999999999995E-7</v>
      </c>
      <c r="F69" s="109">
        <v>1000000000</v>
      </c>
      <c r="G69" s="109">
        <v>9.9999999999999995E-7</v>
      </c>
      <c r="H69" s="109">
        <v>9.9999999999999995E-7</v>
      </c>
      <c r="I69" s="109">
        <v>1.9999999999999999E-6</v>
      </c>
      <c r="J69" s="109">
        <v>9.9999999999999995E-7</v>
      </c>
      <c r="K69" s="109">
        <v>9.9999999999999995E-7</v>
      </c>
      <c r="L69" s="109">
        <v>1.9999999999999999E-6</v>
      </c>
      <c r="M69" s="109">
        <v>999999999.99999797</v>
      </c>
      <c r="N69" s="110">
        <v>0</v>
      </c>
    </row>
    <row r="70" spans="1:14" x14ac:dyDescent="0.25">
      <c r="A70" s="29" t="s">
        <v>139</v>
      </c>
      <c r="B70" s="29" t="s">
        <v>140</v>
      </c>
      <c r="C70" s="109">
        <v>858857624</v>
      </c>
      <c r="D70" s="109">
        <v>9.9999999999999995E-7</v>
      </c>
      <c r="E70" s="109">
        <v>803258846</v>
      </c>
      <c r="F70" s="109">
        <v>55598778.000000954</v>
      </c>
      <c r="G70" s="109">
        <v>55598778</v>
      </c>
      <c r="H70" s="109">
        <v>9.9999999999999995E-7</v>
      </c>
      <c r="I70" s="109">
        <v>55598778.000000998</v>
      </c>
      <c r="J70" s="109">
        <v>55598778</v>
      </c>
      <c r="K70" s="109">
        <v>9.9999999999999995E-7</v>
      </c>
      <c r="L70" s="109">
        <v>55598778.000000998</v>
      </c>
      <c r="M70" s="109">
        <v>-4.4703483581542969E-8</v>
      </c>
      <c r="N70" s="110">
        <v>0</v>
      </c>
    </row>
    <row r="71" spans="1:14" x14ac:dyDescent="0.25">
      <c r="A71" s="35"/>
      <c r="B71" s="35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</row>
    <row r="72" spans="1:14" x14ac:dyDescent="0.25">
      <c r="A72" s="107" t="s">
        <v>141</v>
      </c>
      <c r="B72" s="107" t="s">
        <v>142</v>
      </c>
      <c r="C72" s="108">
        <v>9084723</v>
      </c>
      <c r="D72" s="108">
        <v>9.9999999999999995E-7</v>
      </c>
      <c r="E72" s="108">
        <v>9.9999999999999995E-7</v>
      </c>
      <c r="F72" s="108">
        <v>9084723</v>
      </c>
      <c r="G72" s="108">
        <v>18361486</v>
      </c>
      <c r="H72" s="108">
        <v>3999692</v>
      </c>
      <c r="I72" s="108">
        <v>22361178</v>
      </c>
      <c r="J72" s="108">
        <v>9.9999999999999995E-7</v>
      </c>
      <c r="K72" s="108">
        <v>9.9999999999999995E-7</v>
      </c>
      <c r="L72" s="108">
        <v>1.9999999999999999E-6</v>
      </c>
      <c r="M72" s="108">
        <v>-13276455</v>
      </c>
      <c r="N72" s="108">
        <v>22361177.999998</v>
      </c>
    </row>
    <row r="73" spans="1:14" x14ac:dyDescent="0.25">
      <c r="A73" s="29" t="s">
        <v>143</v>
      </c>
      <c r="B73" s="29" t="s">
        <v>144</v>
      </c>
      <c r="C73" s="109">
        <v>9084723</v>
      </c>
      <c r="D73" s="109">
        <v>9.9999999999999995E-7</v>
      </c>
      <c r="E73" s="109">
        <v>9.9999999999999995E-7</v>
      </c>
      <c r="F73" s="109">
        <v>9084723</v>
      </c>
      <c r="G73" s="109">
        <v>18361486</v>
      </c>
      <c r="H73" s="109">
        <v>3999692</v>
      </c>
      <c r="I73" s="109">
        <v>22361178</v>
      </c>
      <c r="J73" s="109">
        <v>9.9999999999999995E-7</v>
      </c>
      <c r="K73" s="109">
        <v>9.9999999999999995E-7</v>
      </c>
      <c r="L73" s="109">
        <v>1.9999999999999999E-6</v>
      </c>
      <c r="M73" s="109">
        <v>-13276455</v>
      </c>
      <c r="N73" s="109">
        <v>22361177.999998</v>
      </c>
    </row>
    <row r="74" spans="1:14" x14ac:dyDescent="0.25"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</row>
    <row r="75" spans="1:14" x14ac:dyDescent="0.25"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</row>
    <row r="76" spans="1:14" x14ac:dyDescent="0.25"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</row>
    <row r="77" spans="1:14" x14ac:dyDescent="0.25"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</row>
    <row r="78" spans="1:14" x14ac:dyDescent="0.25">
      <c r="A78" s="113" t="s">
        <v>145</v>
      </c>
      <c r="B78" s="113" t="s">
        <v>146</v>
      </c>
      <c r="C78" s="114">
        <v>43036248547.000008</v>
      </c>
      <c r="D78" s="114">
        <v>36104547640.5</v>
      </c>
      <c r="E78" s="114">
        <v>9.9999999999999995E-7</v>
      </c>
      <c r="F78" s="114">
        <v>79140796187.5</v>
      </c>
      <c r="G78" s="114">
        <v>43036248547.000008</v>
      </c>
      <c r="H78" s="114">
        <v>9.9999999999999995E-7</v>
      </c>
      <c r="I78" s="114">
        <v>43036248547.000008</v>
      </c>
      <c r="J78" s="114">
        <v>43036248547.000008</v>
      </c>
      <c r="K78" s="114">
        <v>9.9999999999999995E-7</v>
      </c>
      <c r="L78" s="114">
        <v>43036248547.000008</v>
      </c>
      <c r="M78" s="114">
        <v>36104547640.499992</v>
      </c>
      <c r="N78" s="115">
        <v>0</v>
      </c>
    </row>
    <row r="79" spans="1:14" x14ac:dyDescent="0.25">
      <c r="A79" s="29" t="s">
        <v>147</v>
      </c>
      <c r="B79" s="29" t="s">
        <v>148</v>
      </c>
      <c r="C79" s="109">
        <v>6821422196.75</v>
      </c>
      <c r="D79" s="109">
        <v>55918383</v>
      </c>
      <c r="E79" s="109">
        <v>9.9999999999999995E-7</v>
      </c>
      <c r="F79" s="109">
        <v>6877340579.749999</v>
      </c>
      <c r="G79" s="109">
        <v>6821422196.75</v>
      </c>
      <c r="H79" s="109">
        <v>9.9999999999999995E-7</v>
      </c>
      <c r="I79" s="109">
        <v>6821422196.750001</v>
      </c>
      <c r="J79" s="109">
        <v>6821422196.75</v>
      </c>
      <c r="K79" s="109">
        <v>9.9999999999999995E-7</v>
      </c>
      <c r="L79" s="109">
        <v>6821422196.750001</v>
      </c>
      <c r="M79" s="109">
        <v>55918382.999998093</v>
      </c>
      <c r="N79" s="110">
        <v>0</v>
      </c>
    </row>
    <row r="80" spans="1:14" x14ac:dyDescent="0.25">
      <c r="A80" s="29" t="s">
        <v>149</v>
      </c>
      <c r="B80" s="29" t="s">
        <v>150</v>
      </c>
      <c r="C80" s="109">
        <v>2629629455</v>
      </c>
      <c r="D80" s="109">
        <v>909181314.30999994</v>
      </c>
      <c r="E80" s="109">
        <v>9.9999999999999995E-7</v>
      </c>
      <c r="F80" s="109">
        <v>3538810769.309999</v>
      </c>
      <c r="G80" s="109">
        <v>2629629455</v>
      </c>
      <c r="H80" s="109">
        <v>9.9999999999999995E-7</v>
      </c>
      <c r="I80" s="109">
        <v>2629629455.000001</v>
      </c>
      <c r="J80" s="109">
        <v>2629629455</v>
      </c>
      <c r="K80" s="109">
        <v>9.9999999999999995E-7</v>
      </c>
      <c r="L80" s="109">
        <v>2629629455.000001</v>
      </c>
      <c r="M80" s="109">
        <v>909181314.30999804</v>
      </c>
      <c r="N80" s="110">
        <v>0</v>
      </c>
    </row>
    <row r="81" spans="1:14" x14ac:dyDescent="0.25">
      <c r="A81" s="29" t="s">
        <v>151</v>
      </c>
      <c r="B81" s="29" t="s">
        <v>152</v>
      </c>
      <c r="C81" s="109">
        <v>30831972466.27</v>
      </c>
      <c r="D81" s="109">
        <v>17055317364.49</v>
      </c>
      <c r="E81" s="109">
        <v>9.9999999999999995E-7</v>
      </c>
      <c r="F81" s="109">
        <v>47887289830.760002</v>
      </c>
      <c r="G81" s="109">
        <v>30831972466.27</v>
      </c>
      <c r="H81" s="109">
        <v>9.9999999999999995E-7</v>
      </c>
      <c r="I81" s="109">
        <v>30831972466.27</v>
      </c>
      <c r="J81" s="109">
        <v>30831972466.27</v>
      </c>
      <c r="K81" s="109">
        <v>9.9999999999999995E-7</v>
      </c>
      <c r="L81" s="109">
        <v>30831972466.27</v>
      </c>
      <c r="M81" s="109">
        <v>17055317364.490002</v>
      </c>
      <c r="N81" s="110">
        <v>0</v>
      </c>
    </row>
    <row r="82" spans="1:14" x14ac:dyDescent="0.25">
      <c r="A82" s="29" t="s">
        <v>153</v>
      </c>
      <c r="B82" s="29" t="s">
        <v>154</v>
      </c>
      <c r="C82" s="109">
        <v>2277710550.98</v>
      </c>
      <c r="D82" s="109">
        <v>15806117610.02</v>
      </c>
      <c r="E82" s="109">
        <v>9.9999999999999995E-7</v>
      </c>
      <c r="F82" s="109">
        <v>18083828161</v>
      </c>
      <c r="G82" s="109">
        <v>2277710550.98</v>
      </c>
      <c r="H82" s="109">
        <v>9.9999999999999995E-7</v>
      </c>
      <c r="I82" s="109">
        <v>2277710550.980001</v>
      </c>
      <c r="J82" s="109">
        <v>2277710550.98</v>
      </c>
      <c r="K82" s="109">
        <v>9.9999999999999995E-7</v>
      </c>
      <c r="L82" s="109">
        <v>2277710550.980001</v>
      </c>
      <c r="M82" s="109">
        <v>15806117610.019999</v>
      </c>
      <c r="N82" s="110">
        <v>0</v>
      </c>
    </row>
    <row r="83" spans="1:14" x14ac:dyDescent="0.25">
      <c r="A83" s="29" t="s">
        <v>155</v>
      </c>
      <c r="B83" s="29" t="s">
        <v>156</v>
      </c>
      <c r="C83" s="109">
        <v>0</v>
      </c>
      <c r="D83" s="109">
        <v>2277710562.6799998</v>
      </c>
      <c r="E83" s="109">
        <v>9.9999999999999995E-7</v>
      </c>
      <c r="F83" s="109">
        <v>2277710562.6799989</v>
      </c>
      <c r="G83" s="109">
        <v>9.9999999999999995E-7</v>
      </c>
      <c r="H83" s="109">
        <v>9.9999999999999995E-7</v>
      </c>
      <c r="I83" s="109">
        <v>1.9999999999999999E-6</v>
      </c>
      <c r="J83" s="109">
        <v>9.9999999999999995E-7</v>
      </c>
      <c r="K83" s="109">
        <v>9.9999999999999995E-7</v>
      </c>
      <c r="L83" s="109">
        <v>1.9999999999999999E-6</v>
      </c>
      <c r="M83" s="109">
        <v>2277710562.679997</v>
      </c>
      <c r="N83" s="110">
        <v>0</v>
      </c>
    </row>
    <row r="84" spans="1:14" x14ac:dyDescent="0.25">
      <c r="A84" s="29" t="s">
        <v>157</v>
      </c>
      <c r="B84" s="29" t="s">
        <v>158</v>
      </c>
      <c r="C84" s="109">
        <v>475513878</v>
      </c>
      <c r="D84" s="109">
        <v>302406</v>
      </c>
      <c r="E84" s="109">
        <v>9.9999999999999995E-7</v>
      </c>
      <c r="F84" s="109">
        <v>475816283.99999899</v>
      </c>
      <c r="G84" s="109">
        <v>475513878</v>
      </c>
      <c r="H84" s="109">
        <v>9.9999999999999995E-7</v>
      </c>
      <c r="I84" s="109">
        <v>475513878.00000101</v>
      </c>
      <c r="J84" s="109">
        <v>475513878</v>
      </c>
      <c r="K84" s="109">
        <v>9.9999999999999995E-7</v>
      </c>
      <c r="L84" s="109">
        <v>475513878.00000101</v>
      </c>
      <c r="M84" s="109">
        <v>302405.99999797344</v>
      </c>
      <c r="N84" s="110">
        <v>0</v>
      </c>
    </row>
    <row r="85" spans="1:14" x14ac:dyDescent="0.25">
      <c r="A85" s="35"/>
      <c r="B85" s="35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0">
        <v>0</v>
      </c>
    </row>
    <row r="86" spans="1:14" x14ac:dyDescent="0.25">
      <c r="A86" s="113" t="s">
        <v>159</v>
      </c>
      <c r="B86" s="113" t="s">
        <v>160</v>
      </c>
      <c r="C86" s="114">
        <v>9.9999999999999995E-7</v>
      </c>
      <c r="D86" s="114">
        <v>23697772213.639999</v>
      </c>
      <c r="E86" s="114">
        <v>9.9999999999999995E-7</v>
      </c>
      <c r="F86" s="114">
        <v>23697772213.639999</v>
      </c>
      <c r="G86" s="114">
        <v>9.9999999999999995E-7</v>
      </c>
      <c r="H86" s="114">
        <v>9.9999999999999995E-7</v>
      </c>
      <c r="I86" s="114">
        <v>1.9999999999999999E-6</v>
      </c>
      <c r="J86" s="114">
        <v>9.9999999999999995E-7</v>
      </c>
      <c r="K86" s="114">
        <v>9.9999999999999995E-7</v>
      </c>
      <c r="L86" s="114">
        <v>1.9999999999999999E-6</v>
      </c>
      <c r="M86" s="114">
        <v>23697772213.639996</v>
      </c>
      <c r="N86" s="110">
        <v>0</v>
      </c>
    </row>
    <row r="87" spans="1:14" x14ac:dyDescent="0.25">
      <c r="A87" s="29" t="s">
        <v>161</v>
      </c>
      <c r="B87" s="29" t="s">
        <v>162</v>
      </c>
      <c r="C87" s="109">
        <v>9.9999999999999995E-7</v>
      </c>
      <c r="D87" s="109">
        <v>10136923546.639999</v>
      </c>
      <c r="E87" s="109">
        <v>9.9999999999999995E-7</v>
      </c>
      <c r="F87" s="109">
        <v>10136923546.639999</v>
      </c>
      <c r="G87" s="109">
        <v>9.9999999999999995E-7</v>
      </c>
      <c r="H87" s="109">
        <v>9.9999999999999995E-7</v>
      </c>
      <c r="I87" s="109">
        <v>1.9999999999999999E-6</v>
      </c>
      <c r="J87" s="109">
        <v>9.9999999999999995E-7</v>
      </c>
      <c r="K87" s="109">
        <v>9.9999999999999995E-7</v>
      </c>
      <c r="L87" s="109">
        <v>1.9999999999999999E-6</v>
      </c>
      <c r="M87" s="109">
        <v>10136923546.639997</v>
      </c>
      <c r="N87" s="110">
        <v>0</v>
      </c>
    </row>
    <row r="88" spans="1:14" x14ac:dyDescent="0.25">
      <c r="A88" s="29" t="s">
        <v>163</v>
      </c>
      <c r="B88" s="29" t="s">
        <v>164</v>
      </c>
      <c r="C88" s="109">
        <v>9.9999999999999995E-7</v>
      </c>
      <c r="D88" s="109">
        <v>13560848667</v>
      </c>
      <c r="E88" s="109">
        <v>9.9999999999999995E-7</v>
      </c>
      <c r="F88" s="109">
        <v>13560848667</v>
      </c>
      <c r="G88" s="109">
        <v>9.9999999999999995E-7</v>
      </c>
      <c r="H88" s="109">
        <v>9.9999999999999995E-7</v>
      </c>
      <c r="I88" s="109">
        <v>1.9999999999999999E-6</v>
      </c>
      <c r="J88" s="109">
        <v>9.9999999999999995E-7</v>
      </c>
      <c r="K88" s="109">
        <v>9.9999999999999995E-7</v>
      </c>
      <c r="L88" s="109">
        <v>1.9999999999999999E-6</v>
      </c>
      <c r="M88" s="109">
        <v>13560848666.999998</v>
      </c>
      <c r="N88" s="110">
        <v>0</v>
      </c>
    </row>
    <row r="89" spans="1:14" x14ac:dyDescent="0.25"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</row>
    <row r="90" spans="1:14" s="118" customFormat="1" ht="21" customHeight="1" x14ac:dyDescent="0.25">
      <c r="A90" s="116"/>
      <c r="B90" s="116" t="s">
        <v>165</v>
      </c>
      <c r="C90" s="117">
        <f>+C86+C78+C5</f>
        <v>127682393485</v>
      </c>
      <c r="D90" s="117">
        <f t="shared" ref="D90:N90" si="4">+D86+D78+D5</f>
        <v>65649289700.160004</v>
      </c>
      <c r="E90" s="117">
        <f t="shared" si="4"/>
        <v>2946890739.3500028</v>
      </c>
      <c r="F90" s="117">
        <f>+F86+F78+F5</f>
        <v>190384792445.81</v>
      </c>
      <c r="G90" s="117">
        <f t="shared" si="4"/>
        <v>80637685101.140015</v>
      </c>
      <c r="H90" s="117">
        <f t="shared" si="4"/>
        <v>2289847926.1000018</v>
      </c>
      <c r="I90" s="117">
        <f t="shared" si="4"/>
        <v>82927533027.240021</v>
      </c>
      <c r="J90" s="117">
        <f t="shared" si="4"/>
        <v>77819413930.140015</v>
      </c>
      <c r="K90" s="117">
        <f t="shared" si="4"/>
        <v>2577957855.7900028</v>
      </c>
      <c r="L90" s="117">
        <f t="shared" si="4"/>
        <v>80397371785.930008</v>
      </c>
      <c r="M90" s="117">
        <f t="shared" si="4"/>
        <v>107457128917.56998</v>
      </c>
      <c r="N90" s="117">
        <f t="shared" si="4"/>
        <v>2530161241.3099999</v>
      </c>
    </row>
    <row r="91" spans="1:14" x14ac:dyDescent="0.25"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</row>
    <row r="92" spans="1:14" x14ac:dyDescent="0.25"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</row>
    <row r="93" spans="1:14" x14ac:dyDescent="0.25"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</row>
    <row r="94" spans="1:14" ht="15.75" x14ac:dyDescent="0.25">
      <c r="A94" s="119" t="s">
        <v>166</v>
      </c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</row>
    <row r="95" spans="1:14" s="123" customFormat="1" x14ac:dyDescent="0.25">
      <c r="A95" s="120" t="s">
        <v>167</v>
      </c>
      <c r="B95" s="120" t="s">
        <v>168</v>
      </c>
      <c r="C95" s="121">
        <v>5957196346.8599997</v>
      </c>
      <c r="D95" s="121">
        <v>24646126750</v>
      </c>
      <c r="E95" s="121">
        <v>9.9999999999999995E-7</v>
      </c>
      <c r="F95" s="121">
        <v>30603323096.860001</v>
      </c>
      <c r="G95" s="121">
        <v>9.9999999999999995E-7</v>
      </c>
      <c r="H95" s="121">
        <v>9.9999999999999995E-7</v>
      </c>
      <c r="I95" s="121">
        <v>1.9999999999999999E-6</v>
      </c>
      <c r="J95" s="121">
        <v>9.9999999999999995E-7</v>
      </c>
      <c r="K95" s="121">
        <v>9.9999999999999995E-7</v>
      </c>
      <c r="L95" s="121">
        <v>1.9999999999999999E-6</v>
      </c>
      <c r="M95" s="121">
        <v>30603323096.859997</v>
      </c>
      <c r="N95" s="122">
        <v>0</v>
      </c>
    </row>
    <row r="96" spans="1:14" s="127" customFormat="1" x14ac:dyDescent="0.25">
      <c r="A96" s="124" t="s">
        <v>169</v>
      </c>
      <c r="B96" s="124" t="s">
        <v>170</v>
      </c>
      <c r="C96" s="125">
        <v>5957196346.8599997</v>
      </c>
      <c r="D96" s="125">
        <v>24646126750</v>
      </c>
      <c r="E96" s="125">
        <v>9.9999999999999995E-7</v>
      </c>
      <c r="F96" s="125">
        <v>30603323096.860001</v>
      </c>
      <c r="G96" s="125">
        <v>9.9999999999999995E-7</v>
      </c>
      <c r="H96" s="125">
        <v>9.9999999999999995E-7</v>
      </c>
      <c r="I96" s="125">
        <v>1.9999999999999999E-6</v>
      </c>
      <c r="J96" s="125">
        <v>9.9999999999999995E-7</v>
      </c>
      <c r="K96" s="125">
        <v>9.9999999999999995E-7</v>
      </c>
      <c r="L96" s="125">
        <v>1.9999999999999999E-6</v>
      </c>
      <c r="M96" s="125">
        <v>30603323096.859997</v>
      </c>
      <c r="N96" s="126">
        <v>0</v>
      </c>
    </row>
    <row r="97" spans="1:14" x14ac:dyDescent="0.25">
      <c r="A97" s="107" t="s">
        <v>171</v>
      </c>
      <c r="B97" s="107" t="s">
        <v>172</v>
      </c>
      <c r="C97" s="108">
        <v>5957196346.8599997</v>
      </c>
      <c r="D97" s="108">
        <v>24646126750</v>
      </c>
      <c r="E97" s="108">
        <v>9.9999999999999995E-7</v>
      </c>
      <c r="F97" s="108">
        <v>30603323096.860001</v>
      </c>
      <c r="G97" s="108">
        <v>9.9999999999999995E-7</v>
      </c>
      <c r="H97" s="108">
        <v>9.9999999999999995E-7</v>
      </c>
      <c r="I97" s="108">
        <v>1.9999999999999999E-6</v>
      </c>
      <c r="J97" s="108">
        <v>9.9999999999999995E-7</v>
      </c>
      <c r="K97" s="108">
        <v>9.9999999999999995E-7</v>
      </c>
      <c r="L97" s="108">
        <v>1.9999999999999999E-6</v>
      </c>
      <c r="M97" s="108">
        <v>30603323096.859997</v>
      </c>
      <c r="N97" s="126">
        <v>0</v>
      </c>
    </row>
    <row r="98" spans="1:14" x14ac:dyDescent="0.25">
      <c r="A98" s="107" t="s">
        <v>173</v>
      </c>
      <c r="B98" s="107" t="s">
        <v>174</v>
      </c>
      <c r="C98" s="108">
        <v>5957196346.8599997</v>
      </c>
      <c r="D98" s="108">
        <v>24646126750</v>
      </c>
      <c r="E98" s="108">
        <v>9.9999999999999995E-7</v>
      </c>
      <c r="F98" s="108">
        <v>30603323096.860001</v>
      </c>
      <c r="G98" s="108">
        <v>9.9999999999999995E-7</v>
      </c>
      <c r="H98" s="108">
        <v>9.9999999999999995E-7</v>
      </c>
      <c r="I98" s="108">
        <v>1.9999999999999999E-6</v>
      </c>
      <c r="J98" s="108">
        <v>9.9999999999999995E-7</v>
      </c>
      <c r="K98" s="108">
        <v>9.9999999999999995E-7</v>
      </c>
      <c r="L98" s="108">
        <v>1.9999999999999999E-6</v>
      </c>
      <c r="M98" s="108">
        <v>30603323096.859997</v>
      </c>
      <c r="N98" s="126">
        <v>0</v>
      </c>
    </row>
    <row r="99" spans="1:14" x14ac:dyDescent="0.25">
      <c r="A99" s="107" t="s">
        <v>175</v>
      </c>
      <c r="B99" s="107" t="s">
        <v>176</v>
      </c>
      <c r="C99" s="108">
        <v>5460764961.3099995</v>
      </c>
      <c r="D99" s="108">
        <v>9.9999999999999995E-7</v>
      </c>
      <c r="E99" s="108">
        <v>9.9999999999999995E-7</v>
      </c>
      <c r="F99" s="108">
        <v>5460764961.3099995</v>
      </c>
      <c r="G99" s="108">
        <v>9.9999999999999995E-7</v>
      </c>
      <c r="H99" s="108">
        <v>9.9999999999999995E-7</v>
      </c>
      <c r="I99" s="108">
        <v>1.9999999999999999E-6</v>
      </c>
      <c r="J99" s="108">
        <v>9.9999999999999995E-7</v>
      </c>
      <c r="K99" s="108">
        <v>9.9999999999999995E-7</v>
      </c>
      <c r="L99" s="108">
        <v>1.9999999999999999E-6</v>
      </c>
      <c r="M99" s="108">
        <v>5460764961.3099976</v>
      </c>
      <c r="N99" s="126">
        <v>0</v>
      </c>
    </row>
    <row r="100" spans="1:14" x14ac:dyDescent="0.25">
      <c r="A100" s="107" t="s">
        <v>177</v>
      </c>
      <c r="B100" s="107" t="s">
        <v>178</v>
      </c>
      <c r="C100" s="108">
        <v>5460764961.3099995</v>
      </c>
      <c r="D100" s="108">
        <v>9.9999999999999995E-7</v>
      </c>
      <c r="E100" s="108">
        <v>9.9999999999999995E-7</v>
      </c>
      <c r="F100" s="108">
        <v>5460764961.3099995</v>
      </c>
      <c r="G100" s="108">
        <v>9.9999999999999995E-7</v>
      </c>
      <c r="H100" s="108">
        <v>9.9999999999999995E-7</v>
      </c>
      <c r="I100" s="108">
        <v>1.9999999999999999E-6</v>
      </c>
      <c r="J100" s="108">
        <v>9.9999999999999995E-7</v>
      </c>
      <c r="K100" s="108">
        <v>9.9999999999999995E-7</v>
      </c>
      <c r="L100" s="108">
        <v>1.9999999999999999E-6</v>
      </c>
      <c r="M100" s="108">
        <v>5460764961.3099976</v>
      </c>
      <c r="N100" s="126">
        <v>0</v>
      </c>
    </row>
    <row r="101" spans="1:14" x14ac:dyDescent="0.25">
      <c r="A101" s="29" t="s">
        <v>179</v>
      </c>
      <c r="B101" s="29" t="s">
        <v>180</v>
      </c>
      <c r="C101" s="109">
        <v>486</v>
      </c>
      <c r="D101" s="109">
        <v>9.9999999999999995E-7</v>
      </c>
      <c r="E101" s="109">
        <v>9.9999999999999995E-7</v>
      </c>
      <c r="F101" s="109">
        <v>486</v>
      </c>
      <c r="G101" s="109">
        <v>9.9999999999999995E-7</v>
      </c>
      <c r="H101" s="109">
        <v>9.9999999999999995E-7</v>
      </c>
      <c r="I101" s="109">
        <v>1.9999999999999999E-6</v>
      </c>
      <c r="J101" s="109">
        <v>9.9999999999999995E-7</v>
      </c>
      <c r="K101" s="109">
        <v>9.9999999999999995E-7</v>
      </c>
      <c r="L101" s="109">
        <v>1.9999999999999999E-6</v>
      </c>
      <c r="M101" s="109">
        <v>485.99999800000001</v>
      </c>
      <c r="N101" s="126">
        <v>0</v>
      </c>
    </row>
    <row r="102" spans="1:14" x14ac:dyDescent="0.25">
      <c r="A102" s="29" t="s">
        <v>181</v>
      </c>
      <c r="B102" s="29" t="s">
        <v>182</v>
      </c>
      <c r="C102" s="109">
        <v>46201403</v>
      </c>
      <c r="D102" s="109">
        <v>9.9999999999999995E-7</v>
      </c>
      <c r="E102" s="109">
        <v>9.9999999999999995E-7</v>
      </c>
      <c r="F102" s="109">
        <v>46201403</v>
      </c>
      <c r="G102" s="109">
        <v>9.9999999999999995E-7</v>
      </c>
      <c r="H102" s="109">
        <v>9.9999999999999995E-7</v>
      </c>
      <c r="I102" s="109">
        <v>1.9999999999999999E-6</v>
      </c>
      <c r="J102" s="109">
        <v>9.9999999999999995E-7</v>
      </c>
      <c r="K102" s="109">
        <v>9.9999999999999995E-7</v>
      </c>
      <c r="L102" s="109">
        <v>1.9999999999999999E-6</v>
      </c>
      <c r="M102" s="109">
        <v>46201402.999998003</v>
      </c>
      <c r="N102" s="126">
        <v>0</v>
      </c>
    </row>
    <row r="103" spans="1:14" x14ac:dyDescent="0.25">
      <c r="A103" s="29" t="s">
        <v>183</v>
      </c>
      <c r="B103" s="29" t="s">
        <v>184</v>
      </c>
      <c r="C103" s="109">
        <v>6049905</v>
      </c>
      <c r="D103" s="109">
        <v>9.9999999999999995E-7</v>
      </c>
      <c r="E103" s="109">
        <v>9.9999999999999995E-7</v>
      </c>
      <c r="F103" s="109">
        <v>6049905</v>
      </c>
      <c r="G103" s="109">
        <v>9.9999999999999995E-7</v>
      </c>
      <c r="H103" s="109">
        <v>9.9999999999999995E-7</v>
      </c>
      <c r="I103" s="109">
        <v>1.9999999999999999E-6</v>
      </c>
      <c r="J103" s="109">
        <v>9.9999999999999995E-7</v>
      </c>
      <c r="K103" s="109">
        <v>9.9999999999999995E-7</v>
      </c>
      <c r="L103" s="109">
        <v>1.9999999999999999E-6</v>
      </c>
      <c r="M103" s="109">
        <v>6049904.9999980005</v>
      </c>
      <c r="N103" s="126">
        <v>0</v>
      </c>
    </row>
    <row r="104" spans="1:14" x14ac:dyDescent="0.25">
      <c r="A104" s="29" t="s">
        <v>185</v>
      </c>
      <c r="B104" s="29" t="s">
        <v>186</v>
      </c>
      <c r="C104" s="109">
        <v>333067599.45999998</v>
      </c>
      <c r="D104" s="109">
        <v>9.9999999999999995E-7</v>
      </c>
      <c r="E104" s="109">
        <v>9.9999999999999995E-7</v>
      </c>
      <c r="F104" s="109">
        <v>333067599.45999998</v>
      </c>
      <c r="G104" s="109">
        <v>9.9999999999999995E-7</v>
      </c>
      <c r="H104" s="109">
        <v>9.9999999999999995E-7</v>
      </c>
      <c r="I104" s="109">
        <v>1.9999999999999999E-6</v>
      </c>
      <c r="J104" s="109">
        <v>9.9999999999999995E-7</v>
      </c>
      <c r="K104" s="109">
        <v>9.9999999999999995E-7</v>
      </c>
      <c r="L104" s="109">
        <v>1.9999999999999999E-6</v>
      </c>
      <c r="M104" s="109">
        <v>333067599.45999795</v>
      </c>
      <c r="N104" s="126">
        <v>0</v>
      </c>
    </row>
    <row r="105" spans="1:14" x14ac:dyDescent="0.25">
      <c r="A105" s="29" t="s">
        <v>187</v>
      </c>
      <c r="B105" s="29" t="s">
        <v>188</v>
      </c>
      <c r="C105" s="109">
        <v>150864168.62</v>
      </c>
      <c r="D105" s="109">
        <v>9.9999999999999995E-7</v>
      </c>
      <c r="E105" s="109">
        <v>9.9999999999999995E-7</v>
      </c>
      <c r="F105" s="109">
        <v>150864168.62</v>
      </c>
      <c r="G105" s="109">
        <v>9.9999999999999995E-7</v>
      </c>
      <c r="H105" s="109">
        <v>9.9999999999999995E-7</v>
      </c>
      <c r="I105" s="109">
        <v>1.9999999999999999E-6</v>
      </c>
      <c r="J105" s="109">
        <v>9.9999999999999995E-7</v>
      </c>
      <c r="K105" s="109">
        <v>9.9999999999999995E-7</v>
      </c>
      <c r="L105" s="109">
        <v>1.9999999999999999E-6</v>
      </c>
      <c r="M105" s="109">
        <v>150864168.61999801</v>
      </c>
      <c r="N105" s="126">
        <v>0</v>
      </c>
    </row>
    <row r="106" spans="1:14" x14ac:dyDescent="0.25">
      <c r="A106" s="29" t="s">
        <v>189</v>
      </c>
      <c r="B106" s="29" t="s">
        <v>190</v>
      </c>
      <c r="C106" s="109">
        <v>72706110.269999996</v>
      </c>
      <c r="D106" s="109">
        <v>9.9999999999999995E-7</v>
      </c>
      <c r="E106" s="109">
        <v>9.9999999999999995E-7</v>
      </c>
      <c r="F106" s="109">
        <v>72706110.269999996</v>
      </c>
      <c r="G106" s="109">
        <v>9.9999999999999995E-7</v>
      </c>
      <c r="H106" s="109">
        <v>9.9999999999999995E-7</v>
      </c>
      <c r="I106" s="109">
        <v>1.9999999999999999E-6</v>
      </c>
      <c r="J106" s="109">
        <v>9.9999999999999995E-7</v>
      </c>
      <c r="K106" s="109">
        <v>9.9999999999999995E-7</v>
      </c>
      <c r="L106" s="109">
        <v>1.9999999999999999E-6</v>
      </c>
      <c r="M106" s="109">
        <v>72706110.269997999</v>
      </c>
      <c r="N106" s="126">
        <v>0</v>
      </c>
    </row>
    <row r="107" spans="1:14" x14ac:dyDescent="0.25">
      <c r="A107" s="29" t="s">
        <v>191</v>
      </c>
      <c r="B107" s="29" t="s">
        <v>192</v>
      </c>
      <c r="C107" s="109">
        <v>120498609</v>
      </c>
      <c r="D107" s="109">
        <v>9.9999999999999995E-7</v>
      </c>
      <c r="E107" s="109">
        <v>9.9999999999999995E-7</v>
      </c>
      <c r="F107" s="109">
        <v>120498609</v>
      </c>
      <c r="G107" s="109">
        <v>9.9999999999999995E-7</v>
      </c>
      <c r="H107" s="109">
        <v>9.9999999999999995E-7</v>
      </c>
      <c r="I107" s="109">
        <v>1.9999999999999999E-6</v>
      </c>
      <c r="J107" s="109">
        <v>9.9999999999999995E-7</v>
      </c>
      <c r="K107" s="109">
        <v>9.9999999999999995E-7</v>
      </c>
      <c r="L107" s="109">
        <v>1.9999999999999999E-6</v>
      </c>
      <c r="M107" s="109">
        <v>120498608.999998</v>
      </c>
      <c r="N107" s="126">
        <v>0</v>
      </c>
    </row>
    <row r="108" spans="1:14" x14ac:dyDescent="0.25">
      <c r="A108" s="29" t="s">
        <v>193</v>
      </c>
      <c r="B108" s="29" t="s">
        <v>194</v>
      </c>
      <c r="C108" s="109">
        <v>9145465.8599999994</v>
      </c>
      <c r="D108" s="109">
        <v>9.9999999999999995E-7</v>
      </c>
      <c r="E108" s="109">
        <v>9.9999999999999995E-7</v>
      </c>
      <c r="F108" s="109">
        <v>9145465.8599999994</v>
      </c>
      <c r="G108" s="109">
        <v>9.9999999999999995E-7</v>
      </c>
      <c r="H108" s="109">
        <v>9.9999999999999995E-7</v>
      </c>
      <c r="I108" s="109">
        <v>1.9999999999999999E-6</v>
      </c>
      <c r="J108" s="109">
        <v>9.9999999999999995E-7</v>
      </c>
      <c r="K108" s="109">
        <v>9.9999999999999995E-7</v>
      </c>
      <c r="L108" s="109">
        <v>1.9999999999999999E-6</v>
      </c>
      <c r="M108" s="109">
        <v>9145465.8599979989</v>
      </c>
      <c r="N108" s="126">
        <v>0</v>
      </c>
    </row>
    <row r="109" spans="1:14" x14ac:dyDescent="0.25">
      <c r="A109" s="29" t="s">
        <v>195</v>
      </c>
      <c r="B109" s="29" t="s">
        <v>196</v>
      </c>
      <c r="C109" s="109">
        <v>396458389.69999999</v>
      </c>
      <c r="D109" s="109">
        <v>9.9999999999999995E-7</v>
      </c>
      <c r="E109" s="109">
        <v>9.9999999999999995E-7</v>
      </c>
      <c r="F109" s="109">
        <v>396458389.69999999</v>
      </c>
      <c r="G109" s="109">
        <v>9.9999999999999995E-7</v>
      </c>
      <c r="H109" s="109">
        <v>9.9999999999999995E-7</v>
      </c>
      <c r="I109" s="109">
        <v>1.9999999999999999E-6</v>
      </c>
      <c r="J109" s="109">
        <v>9.9999999999999995E-7</v>
      </c>
      <c r="K109" s="109">
        <v>9.9999999999999995E-7</v>
      </c>
      <c r="L109" s="109">
        <v>1.9999999999999999E-6</v>
      </c>
      <c r="M109" s="109">
        <v>396458389.69999796</v>
      </c>
      <c r="N109" s="126">
        <v>0</v>
      </c>
    </row>
    <row r="110" spans="1:14" x14ac:dyDescent="0.25">
      <c r="A110" s="29" t="s">
        <v>197</v>
      </c>
      <c r="B110" s="29" t="s">
        <v>198</v>
      </c>
      <c r="C110" s="109">
        <v>92600706</v>
      </c>
      <c r="D110" s="109">
        <v>9.9999999999999995E-7</v>
      </c>
      <c r="E110" s="109">
        <v>9.9999999999999995E-7</v>
      </c>
      <c r="F110" s="109">
        <v>92600706</v>
      </c>
      <c r="G110" s="109">
        <v>9.9999999999999995E-7</v>
      </c>
      <c r="H110" s="109">
        <v>9.9999999999999995E-7</v>
      </c>
      <c r="I110" s="109">
        <v>1.9999999999999999E-6</v>
      </c>
      <c r="J110" s="109">
        <v>9.9999999999999995E-7</v>
      </c>
      <c r="K110" s="109">
        <v>9.9999999999999995E-7</v>
      </c>
      <c r="L110" s="109">
        <v>1.9999999999999999E-6</v>
      </c>
      <c r="M110" s="109">
        <v>92600705.999998003</v>
      </c>
      <c r="N110" s="126">
        <v>0</v>
      </c>
    </row>
    <row r="111" spans="1:14" x14ac:dyDescent="0.25">
      <c r="A111" s="29" t="s">
        <v>199</v>
      </c>
      <c r="B111" s="29" t="s">
        <v>200</v>
      </c>
      <c r="C111" s="109">
        <v>942959837.39999998</v>
      </c>
      <c r="D111" s="109">
        <v>9.9999999999999995E-7</v>
      </c>
      <c r="E111" s="109">
        <v>9.9999999999999995E-7</v>
      </c>
      <c r="F111" s="109">
        <v>942959837.39999998</v>
      </c>
      <c r="G111" s="109">
        <v>9.9999999999999995E-7</v>
      </c>
      <c r="H111" s="109">
        <v>9.9999999999999995E-7</v>
      </c>
      <c r="I111" s="109">
        <v>1.9999999999999999E-6</v>
      </c>
      <c r="J111" s="109">
        <v>9.9999999999999995E-7</v>
      </c>
      <c r="K111" s="109">
        <v>9.9999999999999995E-7</v>
      </c>
      <c r="L111" s="109">
        <v>1.9999999999999999E-6</v>
      </c>
      <c r="M111" s="109">
        <v>942959837.39999795</v>
      </c>
      <c r="N111" s="126">
        <v>0</v>
      </c>
    </row>
    <row r="112" spans="1:14" x14ac:dyDescent="0.25">
      <c r="A112" s="29" t="s">
        <v>201</v>
      </c>
      <c r="B112" s="29" t="s">
        <v>202</v>
      </c>
      <c r="C112" s="109">
        <v>3245416647</v>
      </c>
      <c r="D112" s="109">
        <v>9.9999999999999995E-7</v>
      </c>
      <c r="E112" s="109">
        <v>9.9999999999999995E-7</v>
      </c>
      <c r="F112" s="109">
        <v>3245416647</v>
      </c>
      <c r="G112" s="109">
        <v>9.9999999999999995E-7</v>
      </c>
      <c r="H112" s="109">
        <v>9.9999999999999995E-7</v>
      </c>
      <c r="I112" s="109">
        <v>1.9999999999999999E-6</v>
      </c>
      <c r="J112" s="109">
        <v>9.9999999999999995E-7</v>
      </c>
      <c r="K112" s="109">
        <v>9.9999999999999995E-7</v>
      </c>
      <c r="L112" s="109">
        <v>1.9999999999999999E-6</v>
      </c>
      <c r="M112" s="109">
        <v>3245416646.9999981</v>
      </c>
      <c r="N112" s="126">
        <v>0</v>
      </c>
    </row>
    <row r="113" spans="1:14" x14ac:dyDescent="0.25">
      <c r="A113" s="29" t="s">
        <v>203</v>
      </c>
      <c r="B113" s="29" t="s">
        <v>204</v>
      </c>
      <c r="C113" s="109">
        <v>1539306</v>
      </c>
      <c r="D113" s="109">
        <v>9.9999999999999995E-7</v>
      </c>
      <c r="E113" s="109">
        <v>9.9999999999999995E-7</v>
      </c>
      <c r="F113" s="109">
        <v>1539306</v>
      </c>
      <c r="G113" s="109">
        <v>9.9999999999999995E-7</v>
      </c>
      <c r="H113" s="109">
        <v>9.9999999999999995E-7</v>
      </c>
      <c r="I113" s="109">
        <v>1.9999999999999999E-6</v>
      </c>
      <c r="J113" s="109">
        <v>9.9999999999999995E-7</v>
      </c>
      <c r="K113" s="109">
        <v>9.9999999999999995E-7</v>
      </c>
      <c r="L113" s="109">
        <v>1.9999999999999999E-6</v>
      </c>
      <c r="M113" s="109">
        <v>1539305.999998</v>
      </c>
      <c r="N113" s="126">
        <v>0</v>
      </c>
    </row>
    <row r="114" spans="1:14" x14ac:dyDescent="0.25">
      <c r="A114" s="29" t="s">
        <v>205</v>
      </c>
      <c r="B114" s="29" t="s">
        <v>206</v>
      </c>
      <c r="C114" s="109">
        <v>43256328</v>
      </c>
      <c r="D114" s="109">
        <v>9.9999999999999995E-7</v>
      </c>
      <c r="E114" s="109">
        <v>9.9999999999999995E-7</v>
      </c>
      <c r="F114" s="109">
        <v>43256328</v>
      </c>
      <c r="G114" s="109">
        <v>9.9999999999999995E-7</v>
      </c>
      <c r="H114" s="109">
        <v>9.9999999999999995E-7</v>
      </c>
      <c r="I114" s="109">
        <v>1.9999999999999999E-6</v>
      </c>
      <c r="J114" s="109">
        <v>9.9999999999999995E-7</v>
      </c>
      <c r="K114" s="109">
        <v>9.9999999999999995E-7</v>
      </c>
      <c r="L114" s="109">
        <v>1.9999999999999999E-6</v>
      </c>
      <c r="M114" s="109">
        <v>43256327.999998003</v>
      </c>
      <c r="N114" s="126">
        <v>0</v>
      </c>
    </row>
    <row r="115" spans="1:14" x14ac:dyDescent="0.25">
      <c r="A115" s="107" t="s">
        <v>207</v>
      </c>
      <c r="B115" s="107" t="s">
        <v>208</v>
      </c>
      <c r="C115" s="108">
        <v>189723282.55000001</v>
      </c>
      <c r="D115" s="108">
        <v>9.9999999999999995E-7</v>
      </c>
      <c r="E115" s="108">
        <v>9.9999999999999995E-7</v>
      </c>
      <c r="F115" s="108">
        <v>189723282.55000001</v>
      </c>
      <c r="G115" s="108">
        <v>9.9999999999999995E-7</v>
      </c>
      <c r="H115" s="108">
        <v>9.9999999999999995E-7</v>
      </c>
      <c r="I115" s="108">
        <v>1.9999999999999999E-6</v>
      </c>
      <c r="J115" s="108">
        <v>9.9999999999999995E-7</v>
      </c>
      <c r="K115" s="108">
        <v>9.9999999999999995E-7</v>
      </c>
      <c r="L115" s="108">
        <v>1.9999999999999999E-6</v>
      </c>
      <c r="M115" s="108">
        <v>189723282.54999802</v>
      </c>
      <c r="N115" s="126">
        <v>0</v>
      </c>
    </row>
    <row r="116" spans="1:14" x14ac:dyDescent="0.25">
      <c r="A116" s="107" t="s">
        <v>209</v>
      </c>
      <c r="B116" s="107" t="s">
        <v>210</v>
      </c>
      <c r="C116" s="108">
        <v>189723282.55000001</v>
      </c>
      <c r="D116" s="108">
        <v>9.9999999999999995E-7</v>
      </c>
      <c r="E116" s="108">
        <v>9.9999999999999995E-7</v>
      </c>
      <c r="F116" s="108">
        <v>189723282.55000001</v>
      </c>
      <c r="G116" s="108">
        <v>9.9999999999999995E-7</v>
      </c>
      <c r="H116" s="108">
        <v>9.9999999999999995E-7</v>
      </c>
      <c r="I116" s="108">
        <v>1.9999999999999999E-6</v>
      </c>
      <c r="J116" s="108">
        <v>9.9999999999999995E-7</v>
      </c>
      <c r="K116" s="108">
        <v>9.9999999999999995E-7</v>
      </c>
      <c r="L116" s="108">
        <v>1.9999999999999999E-6</v>
      </c>
      <c r="M116" s="108">
        <v>189723282.54999802</v>
      </c>
      <c r="N116" s="126">
        <v>0</v>
      </c>
    </row>
    <row r="117" spans="1:14" x14ac:dyDescent="0.25">
      <c r="A117" s="29" t="s">
        <v>211</v>
      </c>
      <c r="B117" s="29" t="s">
        <v>212</v>
      </c>
      <c r="C117" s="109">
        <v>136620871</v>
      </c>
      <c r="D117" s="109">
        <v>9.9999999999999995E-7</v>
      </c>
      <c r="E117" s="109">
        <v>9.9999999999999995E-7</v>
      </c>
      <c r="F117" s="109">
        <v>136620871</v>
      </c>
      <c r="G117" s="109">
        <v>9.9999999999999995E-7</v>
      </c>
      <c r="H117" s="109">
        <v>9.9999999999999995E-7</v>
      </c>
      <c r="I117" s="109">
        <v>1.9999999999999999E-6</v>
      </c>
      <c r="J117" s="109">
        <v>9.9999999999999995E-7</v>
      </c>
      <c r="K117" s="109">
        <v>9.9999999999999995E-7</v>
      </c>
      <c r="L117" s="109">
        <v>1.9999999999999999E-6</v>
      </c>
      <c r="M117" s="109">
        <v>136620870.999998</v>
      </c>
      <c r="N117" s="126">
        <v>0</v>
      </c>
    </row>
    <row r="118" spans="1:14" x14ac:dyDescent="0.25">
      <c r="A118" s="29" t="s">
        <v>213</v>
      </c>
      <c r="B118" s="29" t="s">
        <v>214</v>
      </c>
      <c r="C118" s="109">
        <v>56748</v>
      </c>
      <c r="D118" s="109">
        <v>9.9999999999999995E-7</v>
      </c>
      <c r="E118" s="109">
        <v>9.9999999999999995E-7</v>
      </c>
      <c r="F118" s="109">
        <v>56748</v>
      </c>
      <c r="G118" s="109">
        <v>9.9999999999999995E-7</v>
      </c>
      <c r="H118" s="109">
        <v>9.9999999999999995E-7</v>
      </c>
      <c r="I118" s="109">
        <v>1.9999999999999999E-6</v>
      </c>
      <c r="J118" s="109">
        <v>9.9999999999999995E-7</v>
      </c>
      <c r="K118" s="109">
        <v>9.9999999999999995E-7</v>
      </c>
      <c r="L118" s="109">
        <v>1.9999999999999999E-6</v>
      </c>
      <c r="M118" s="109">
        <v>56747.999997999999</v>
      </c>
      <c r="N118" s="126">
        <v>0</v>
      </c>
    </row>
    <row r="119" spans="1:14" x14ac:dyDescent="0.25">
      <c r="A119" s="29" t="s">
        <v>215</v>
      </c>
      <c r="B119" s="29" t="s">
        <v>216</v>
      </c>
      <c r="C119" s="109">
        <v>5963244</v>
      </c>
      <c r="D119" s="109">
        <v>9.9999999999999995E-7</v>
      </c>
      <c r="E119" s="109">
        <v>9.9999999999999995E-7</v>
      </c>
      <c r="F119" s="109">
        <v>5963244</v>
      </c>
      <c r="G119" s="109">
        <v>9.9999999999999995E-7</v>
      </c>
      <c r="H119" s="109">
        <v>9.9999999999999995E-7</v>
      </c>
      <c r="I119" s="109">
        <v>1.9999999999999999E-6</v>
      </c>
      <c r="J119" s="109">
        <v>9.9999999999999995E-7</v>
      </c>
      <c r="K119" s="109">
        <v>9.9999999999999995E-7</v>
      </c>
      <c r="L119" s="109">
        <v>1.9999999999999999E-6</v>
      </c>
      <c r="M119" s="109">
        <v>5963243.9999980005</v>
      </c>
      <c r="N119" s="126">
        <v>0</v>
      </c>
    </row>
    <row r="120" spans="1:14" x14ac:dyDescent="0.25">
      <c r="A120" s="29" t="s">
        <v>217</v>
      </c>
      <c r="B120" s="29" t="s">
        <v>218</v>
      </c>
      <c r="C120" s="109">
        <v>225357</v>
      </c>
      <c r="D120" s="109">
        <v>9.9999999999999995E-7</v>
      </c>
      <c r="E120" s="109">
        <v>9.9999999999999995E-7</v>
      </c>
      <c r="F120" s="109">
        <v>225357</v>
      </c>
      <c r="G120" s="109">
        <v>9.9999999999999995E-7</v>
      </c>
      <c r="H120" s="109">
        <v>9.9999999999999995E-7</v>
      </c>
      <c r="I120" s="109">
        <v>1.9999999999999999E-6</v>
      </c>
      <c r="J120" s="109">
        <v>9.9999999999999995E-7</v>
      </c>
      <c r="K120" s="109">
        <v>9.9999999999999995E-7</v>
      </c>
      <c r="L120" s="109">
        <v>1.9999999999999999E-6</v>
      </c>
      <c r="M120" s="109">
        <v>225356.99999800001</v>
      </c>
      <c r="N120" s="126">
        <v>0</v>
      </c>
    </row>
    <row r="121" spans="1:14" x14ac:dyDescent="0.25">
      <c r="A121" s="29" t="s">
        <v>219</v>
      </c>
      <c r="B121" s="29" t="s">
        <v>220</v>
      </c>
      <c r="C121" s="109">
        <v>46857062.549999997</v>
      </c>
      <c r="D121" s="109">
        <v>9.9999999999999995E-7</v>
      </c>
      <c r="E121" s="109">
        <v>9.9999999999999995E-7</v>
      </c>
      <c r="F121" s="109">
        <v>46857062.549999997</v>
      </c>
      <c r="G121" s="109">
        <v>9.9999999999999995E-7</v>
      </c>
      <c r="H121" s="109">
        <v>9.9999999999999995E-7</v>
      </c>
      <c r="I121" s="109">
        <v>1.9999999999999999E-6</v>
      </c>
      <c r="J121" s="109">
        <v>9.9999999999999995E-7</v>
      </c>
      <c r="K121" s="109">
        <v>9.9999999999999995E-7</v>
      </c>
      <c r="L121" s="109">
        <v>1.9999999999999999E-6</v>
      </c>
      <c r="M121" s="109">
        <v>46857062.549998</v>
      </c>
      <c r="N121" s="126">
        <v>0</v>
      </c>
    </row>
    <row r="122" spans="1:14" x14ac:dyDescent="0.25">
      <c r="A122" s="107" t="s">
        <v>221</v>
      </c>
      <c r="B122" s="107" t="s">
        <v>222</v>
      </c>
      <c r="C122" s="108">
        <v>306708103</v>
      </c>
      <c r="D122" s="108">
        <v>24646126750</v>
      </c>
      <c r="E122" s="108">
        <v>9.9999999999999995E-7</v>
      </c>
      <c r="F122" s="108">
        <v>24952834853</v>
      </c>
      <c r="G122" s="108">
        <v>9.9999999999999995E-7</v>
      </c>
      <c r="H122" s="108">
        <v>9.9999999999999995E-7</v>
      </c>
      <c r="I122" s="108">
        <v>1.9999999999999999E-6</v>
      </c>
      <c r="J122" s="108">
        <v>9.9999999999999995E-7</v>
      </c>
      <c r="K122" s="108">
        <v>9.9999999999999995E-7</v>
      </c>
      <c r="L122" s="108">
        <v>1.9999999999999999E-6</v>
      </c>
      <c r="M122" s="108">
        <v>24952834852.999996</v>
      </c>
      <c r="N122" s="126">
        <v>0</v>
      </c>
    </row>
    <row r="123" spans="1:14" x14ac:dyDescent="0.25">
      <c r="A123" s="107" t="s">
        <v>223</v>
      </c>
      <c r="B123" s="107" t="s">
        <v>224</v>
      </c>
      <c r="C123" s="108">
        <v>306708103</v>
      </c>
      <c r="D123" s="108">
        <v>24646126750</v>
      </c>
      <c r="E123" s="108">
        <v>9.9999999999999995E-7</v>
      </c>
      <c r="F123" s="108">
        <v>24952834853</v>
      </c>
      <c r="G123" s="108">
        <v>9.9999999999999995E-7</v>
      </c>
      <c r="H123" s="108">
        <v>9.9999999999999995E-7</v>
      </c>
      <c r="I123" s="108">
        <v>1.9999999999999999E-6</v>
      </c>
      <c r="J123" s="108">
        <v>9.9999999999999995E-7</v>
      </c>
      <c r="K123" s="108">
        <v>9.9999999999999995E-7</v>
      </c>
      <c r="L123" s="108">
        <v>1.9999999999999999E-6</v>
      </c>
      <c r="M123" s="108">
        <v>24952834852.999996</v>
      </c>
      <c r="N123" s="126">
        <v>0</v>
      </c>
    </row>
    <row r="124" spans="1:14" x14ac:dyDescent="0.25">
      <c r="A124" s="29" t="s">
        <v>225</v>
      </c>
      <c r="B124" s="29" t="s">
        <v>226</v>
      </c>
      <c r="C124" s="109">
        <v>263451974</v>
      </c>
      <c r="D124" s="109">
        <v>9.9999999999999995E-7</v>
      </c>
      <c r="E124" s="109">
        <v>9.9999999999999995E-7</v>
      </c>
      <c r="F124" s="109">
        <v>263451974</v>
      </c>
      <c r="G124" s="109">
        <v>9.9999999999999995E-7</v>
      </c>
      <c r="H124" s="109">
        <v>9.9999999999999995E-7</v>
      </c>
      <c r="I124" s="109">
        <v>1.9999999999999999E-6</v>
      </c>
      <c r="J124" s="109">
        <v>9.9999999999999995E-7</v>
      </c>
      <c r="K124" s="109">
        <v>9.9999999999999995E-7</v>
      </c>
      <c r="L124" s="109">
        <v>1.9999999999999999E-6</v>
      </c>
      <c r="M124" s="109">
        <v>263451973.999998</v>
      </c>
      <c r="N124" s="126">
        <v>0</v>
      </c>
    </row>
    <row r="125" spans="1:14" x14ac:dyDescent="0.25">
      <c r="A125" s="29" t="s">
        <v>227</v>
      </c>
      <c r="B125" s="29" t="s">
        <v>228</v>
      </c>
      <c r="C125" s="109">
        <v>19954115</v>
      </c>
      <c r="D125" s="109">
        <v>9.9999999999999995E-7</v>
      </c>
      <c r="E125" s="109">
        <v>9.9999999999999995E-7</v>
      </c>
      <c r="F125" s="109">
        <v>19954115</v>
      </c>
      <c r="G125" s="109">
        <v>9.9999999999999995E-7</v>
      </c>
      <c r="H125" s="109">
        <v>9.9999999999999995E-7</v>
      </c>
      <c r="I125" s="109">
        <v>1.9999999999999999E-6</v>
      </c>
      <c r="J125" s="109">
        <v>9.9999999999999995E-7</v>
      </c>
      <c r="K125" s="109">
        <v>9.9999999999999995E-7</v>
      </c>
      <c r="L125" s="109">
        <v>1.9999999999999999E-6</v>
      </c>
      <c r="M125" s="109">
        <v>19954114.999998</v>
      </c>
      <c r="N125" s="126">
        <v>0</v>
      </c>
    </row>
    <row r="126" spans="1:14" x14ac:dyDescent="0.25">
      <c r="A126" s="29" t="s">
        <v>229</v>
      </c>
      <c r="B126" s="29" t="s">
        <v>230</v>
      </c>
      <c r="C126" s="109">
        <v>23302014</v>
      </c>
      <c r="D126" s="109">
        <v>9.9999999999999995E-7</v>
      </c>
      <c r="E126" s="109">
        <v>9.9999999999999995E-7</v>
      </c>
      <c r="F126" s="109">
        <v>23302014</v>
      </c>
      <c r="G126" s="109">
        <v>9.9999999999999995E-7</v>
      </c>
      <c r="H126" s="109">
        <v>9.9999999999999995E-7</v>
      </c>
      <c r="I126" s="109">
        <v>1.9999999999999999E-6</v>
      </c>
      <c r="J126" s="109">
        <v>9.9999999999999995E-7</v>
      </c>
      <c r="K126" s="109">
        <v>9.9999999999999995E-7</v>
      </c>
      <c r="L126" s="109">
        <v>1.9999999999999999E-6</v>
      </c>
      <c r="M126" s="109">
        <v>23302013.999998</v>
      </c>
      <c r="N126" s="126">
        <v>0</v>
      </c>
    </row>
    <row r="127" spans="1:14" x14ac:dyDescent="0.25">
      <c r="A127" s="29" t="s">
        <v>830</v>
      </c>
      <c r="B127" s="29" t="s">
        <v>831</v>
      </c>
      <c r="C127" s="109">
        <v>9.9999999999999995E-7</v>
      </c>
      <c r="D127" s="109">
        <v>24646126750</v>
      </c>
      <c r="E127" s="109">
        <v>9.9999999999999995E-7</v>
      </c>
      <c r="F127" s="109">
        <v>24646126750</v>
      </c>
      <c r="G127" s="109">
        <v>9.9999999999999995E-7</v>
      </c>
      <c r="H127" s="109">
        <v>9.9999999999999995E-7</v>
      </c>
      <c r="I127" s="109">
        <v>1.9999999999999999E-6</v>
      </c>
      <c r="J127" s="109">
        <v>9.9999999999999995E-7</v>
      </c>
      <c r="K127" s="109">
        <v>9.9999999999999995E-7</v>
      </c>
      <c r="L127" s="109">
        <v>1.9999999999999999E-6</v>
      </c>
      <c r="M127" s="109">
        <v>24646126749.999996</v>
      </c>
      <c r="N127" s="126">
        <v>0</v>
      </c>
    </row>
    <row r="130" spans="1:29" s="131" customFormat="1" ht="24.75" customHeight="1" x14ac:dyDescent="0.25">
      <c r="A130" s="128"/>
      <c r="B130" s="129" t="s">
        <v>832</v>
      </c>
      <c r="C130" s="88">
        <f>+C95+C90</f>
        <v>133639589831.86</v>
      </c>
      <c r="D130" s="88">
        <f t="shared" ref="D130:N130" si="5">+D95+D90</f>
        <v>90295416450.160004</v>
      </c>
      <c r="E130" s="88">
        <f t="shared" si="5"/>
        <v>2946890739.3500037</v>
      </c>
      <c r="F130" s="88">
        <f t="shared" si="5"/>
        <v>220988115542.66998</v>
      </c>
      <c r="G130" s="88">
        <f t="shared" si="5"/>
        <v>80637685101.140015</v>
      </c>
      <c r="H130" s="88">
        <f t="shared" si="5"/>
        <v>2289847926.1000028</v>
      </c>
      <c r="I130" s="88">
        <f t="shared" si="5"/>
        <v>82927533027.240021</v>
      </c>
      <c r="J130" s="88">
        <f t="shared" si="5"/>
        <v>77819413930.140015</v>
      </c>
      <c r="K130" s="88">
        <f t="shared" si="5"/>
        <v>2577957855.7900038</v>
      </c>
      <c r="L130" s="88">
        <f t="shared" si="5"/>
        <v>80397371785.930008</v>
      </c>
      <c r="M130" s="88">
        <f t="shared" si="5"/>
        <v>138060452014.42996</v>
      </c>
      <c r="N130" s="88">
        <f t="shared" si="5"/>
        <v>2530161241.3099999</v>
      </c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</row>
  </sheetData>
  <mergeCells count="2">
    <mergeCell ref="A1:N1"/>
    <mergeCell ref="A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F85C-802A-4677-993A-8299A249A484}">
  <dimension ref="A2:R339"/>
  <sheetViews>
    <sheetView topLeftCell="B1" workbookViewId="0">
      <selection sqref="A1:XFD1048576"/>
    </sheetView>
  </sheetViews>
  <sheetFormatPr baseColWidth="10" defaultRowHeight="15" x14ac:dyDescent="0.25"/>
  <cols>
    <col min="1" max="1" width="17.5703125" style="54" customWidth="1"/>
    <col min="2" max="2" width="51.28515625" customWidth="1"/>
    <col min="3" max="3" width="24.7109375" style="55" customWidth="1"/>
    <col min="4" max="4" width="17.5703125" style="56" customWidth="1"/>
    <col min="5" max="5" width="19" style="56" customWidth="1"/>
    <col min="6" max="6" width="14.85546875" style="56" customWidth="1"/>
    <col min="7" max="7" width="19.5703125" style="56" customWidth="1"/>
    <col min="8" max="8" width="24" style="56" customWidth="1"/>
    <col min="9" max="9" width="19.42578125" style="56" customWidth="1"/>
    <col min="10" max="10" width="18" style="56" customWidth="1"/>
    <col min="11" max="11" width="24.140625" style="56" customWidth="1"/>
    <col min="12" max="12" width="22.28515625" style="56" customWidth="1"/>
    <col min="13" max="13" width="19.42578125" style="56" customWidth="1"/>
    <col min="14" max="14" width="18" style="56" customWidth="1"/>
    <col min="15" max="15" width="17.5703125" style="56" customWidth="1"/>
    <col min="16" max="18" width="11.42578125" style="56"/>
  </cols>
  <sheetData>
    <row r="2" spans="1:18" ht="20.25" x14ac:dyDescent="0.3">
      <c r="A2" s="213" t="s">
        <v>232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18" ht="18" x14ac:dyDescent="0.25">
      <c r="A3" s="212" t="s">
        <v>833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18" x14ac:dyDescent="0.25">
      <c r="A4" s="60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8" ht="33.75" customHeight="1" x14ac:dyDescent="0.25">
      <c r="A5" s="64" t="s">
        <v>2</v>
      </c>
      <c r="B5" s="65" t="s">
        <v>3</v>
      </c>
      <c r="C5" s="66" t="s">
        <v>234</v>
      </c>
      <c r="D5" s="66" t="s">
        <v>5</v>
      </c>
      <c r="E5" s="67" t="s">
        <v>6</v>
      </c>
      <c r="F5" s="66" t="s">
        <v>235</v>
      </c>
      <c r="G5" s="66" t="s">
        <v>236</v>
      </c>
      <c r="H5" s="10" t="s">
        <v>237</v>
      </c>
      <c r="I5" s="68" t="s">
        <v>834</v>
      </c>
      <c r="J5" s="68" t="s">
        <v>835</v>
      </c>
      <c r="K5" s="68" t="s">
        <v>238</v>
      </c>
      <c r="L5" s="66" t="s">
        <v>239</v>
      </c>
      <c r="M5" s="69" t="s">
        <v>836</v>
      </c>
      <c r="N5" s="69" t="s">
        <v>837</v>
      </c>
      <c r="O5" s="69" t="s">
        <v>240</v>
      </c>
    </row>
    <row r="6" spans="1:18" x14ac:dyDescent="0.25">
      <c r="A6" s="70">
        <v>0</v>
      </c>
      <c r="B6" s="71" t="s">
        <v>241</v>
      </c>
      <c r="C6" s="72">
        <f>+C8+C202+C257+C285</f>
        <v>84646144938</v>
      </c>
      <c r="D6" s="72">
        <f t="shared" ref="D6:O6" si="0">+D8+D202+D257+D285</f>
        <v>5846969846.0200005</v>
      </c>
      <c r="E6" s="72">
        <f t="shared" si="0"/>
        <v>2946890739.3500004</v>
      </c>
      <c r="F6" s="72">
        <f t="shared" si="0"/>
        <v>0</v>
      </c>
      <c r="G6" s="72">
        <f t="shared" si="0"/>
        <v>0</v>
      </c>
      <c r="H6" s="72">
        <f t="shared" si="0"/>
        <v>87546224044.670013</v>
      </c>
      <c r="I6" s="72">
        <f t="shared" si="0"/>
        <v>33196299401.520004</v>
      </c>
      <c r="J6" s="72">
        <f t="shared" si="0"/>
        <v>2206501158.6899996</v>
      </c>
      <c r="K6" s="72">
        <f t="shared" si="0"/>
        <v>35402800560.209999</v>
      </c>
      <c r="L6" s="72">
        <f t="shared" si="0"/>
        <v>52143423484.460007</v>
      </c>
      <c r="M6" s="72">
        <f t="shared" si="0"/>
        <v>12949549377.24</v>
      </c>
      <c r="N6" s="72">
        <f t="shared" si="0"/>
        <v>3128472124.4099998</v>
      </c>
      <c r="O6" s="72">
        <f t="shared" si="0"/>
        <v>16078021501.65</v>
      </c>
    </row>
    <row r="8" spans="1:18" s="34" customFormat="1" x14ac:dyDescent="0.25">
      <c r="A8" s="26" t="s">
        <v>242</v>
      </c>
      <c r="B8" s="26" t="s">
        <v>243</v>
      </c>
      <c r="C8" s="132">
        <v>31355225972</v>
      </c>
      <c r="D8" s="132">
        <v>1304028612</v>
      </c>
      <c r="E8" s="132">
        <v>751415072.77999997</v>
      </c>
      <c r="F8" s="133">
        <v>0</v>
      </c>
      <c r="G8" s="133">
        <v>0</v>
      </c>
      <c r="H8" s="132">
        <v>31907839511.220001</v>
      </c>
      <c r="I8" s="132">
        <v>11469738152.200001</v>
      </c>
      <c r="J8" s="132">
        <v>1745974273.6899998</v>
      </c>
      <c r="K8" s="132">
        <v>13215712425.890001</v>
      </c>
      <c r="L8" s="132">
        <v>18692127085.330002</v>
      </c>
      <c r="M8" s="132">
        <v>6610350129.1399994</v>
      </c>
      <c r="N8" s="132">
        <v>2467480403.8099999</v>
      </c>
      <c r="O8" s="132">
        <v>9077830532.9499989</v>
      </c>
      <c r="P8" s="89"/>
      <c r="Q8" s="89"/>
      <c r="R8" s="89"/>
    </row>
    <row r="9" spans="1:18" s="34" customFormat="1" x14ac:dyDescent="0.25">
      <c r="A9" s="32" t="s">
        <v>244</v>
      </c>
      <c r="B9" s="32" t="s">
        <v>245</v>
      </c>
      <c r="C9" s="134">
        <v>11345480285</v>
      </c>
      <c r="D9" s="134">
        <v>113648964</v>
      </c>
      <c r="E9" s="134">
        <v>311986912</v>
      </c>
      <c r="F9" s="135">
        <v>0</v>
      </c>
      <c r="G9" s="135">
        <v>0</v>
      </c>
      <c r="H9" s="134">
        <v>11147142337</v>
      </c>
      <c r="I9" s="134">
        <v>2384004811</v>
      </c>
      <c r="J9" s="134">
        <v>906480417</v>
      </c>
      <c r="K9" s="134">
        <v>3290485228</v>
      </c>
      <c r="L9" s="134">
        <v>7856657109</v>
      </c>
      <c r="M9" s="134">
        <v>2367903281</v>
      </c>
      <c r="N9" s="134">
        <v>922046797</v>
      </c>
      <c r="O9" s="134">
        <v>3289950078</v>
      </c>
      <c r="P9" s="89"/>
      <c r="Q9" s="89"/>
      <c r="R9" s="89"/>
    </row>
    <row r="10" spans="1:18" s="34" customFormat="1" x14ac:dyDescent="0.25">
      <c r="A10" s="32" t="s">
        <v>246</v>
      </c>
      <c r="B10" s="32" t="s">
        <v>247</v>
      </c>
      <c r="C10" s="134">
        <v>6725924060</v>
      </c>
      <c r="D10" s="134">
        <v>113648964</v>
      </c>
      <c r="E10" s="134">
        <v>66386912</v>
      </c>
      <c r="F10" s="135">
        <v>0</v>
      </c>
      <c r="G10" s="135">
        <v>0</v>
      </c>
      <c r="H10" s="134">
        <v>6773186112</v>
      </c>
      <c r="I10" s="134">
        <v>1980943791</v>
      </c>
      <c r="J10" s="134">
        <v>577696006</v>
      </c>
      <c r="K10" s="134">
        <v>2558639797</v>
      </c>
      <c r="L10" s="134">
        <v>4214546315</v>
      </c>
      <c r="M10" s="134">
        <v>1980408641</v>
      </c>
      <c r="N10" s="134">
        <v>577696006</v>
      </c>
      <c r="O10" s="134">
        <v>2558104647</v>
      </c>
      <c r="P10" s="89"/>
      <c r="Q10" s="89"/>
      <c r="R10" s="89"/>
    </row>
    <row r="11" spans="1:18" s="34" customFormat="1" x14ac:dyDescent="0.25">
      <c r="A11" s="32" t="s">
        <v>248</v>
      </c>
      <c r="B11" s="32" t="s">
        <v>249</v>
      </c>
      <c r="C11" s="134">
        <v>4461724561</v>
      </c>
      <c r="D11" s="134">
        <v>54624482</v>
      </c>
      <c r="E11" s="135">
        <v>0</v>
      </c>
      <c r="F11" s="135">
        <v>0</v>
      </c>
      <c r="G11" s="135">
        <v>0</v>
      </c>
      <c r="H11" s="134">
        <v>4516349043</v>
      </c>
      <c r="I11" s="134">
        <v>1312025945</v>
      </c>
      <c r="J11" s="134">
        <v>511577393</v>
      </c>
      <c r="K11" s="134">
        <v>1823603338</v>
      </c>
      <c r="L11" s="134">
        <v>2692745705</v>
      </c>
      <c r="M11" s="134">
        <v>1312025945</v>
      </c>
      <c r="N11" s="134">
        <v>511577393</v>
      </c>
      <c r="O11" s="134">
        <v>1823603338</v>
      </c>
      <c r="P11" s="89"/>
      <c r="Q11" s="89"/>
      <c r="R11" s="89"/>
    </row>
    <row r="12" spans="1:18" s="34" customFormat="1" x14ac:dyDescent="0.25">
      <c r="A12" s="32" t="s">
        <v>250</v>
      </c>
      <c r="B12" s="32" t="s">
        <v>251</v>
      </c>
      <c r="C12" s="134">
        <v>4461724561</v>
      </c>
      <c r="D12" s="134">
        <v>54624482</v>
      </c>
      <c r="E12" s="135">
        <v>0</v>
      </c>
      <c r="F12" s="135">
        <v>0</v>
      </c>
      <c r="G12" s="135">
        <v>0</v>
      </c>
      <c r="H12" s="134">
        <v>4516349043</v>
      </c>
      <c r="I12" s="134">
        <v>1312025945</v>
      </c>
      <c r="J12" s="134">
        <v>511577393</v>
      </c>
      <c r="K12" s="134">
        <v>1823603338</v>
      </c>
      <c r="L12" s="134">
        <v>2692745705</v>
      </c>
      <c r="M12" s="134">
        <v>1312025945</v>
      </c>
      <c r="N12" s="134">
        <v>511577393</v>
      </c>
      <c r="O12" s="134">
        <v>1823603338</v>
      </c>
      <c r="P12" s="89"/>
      <c r="Q12" s="89"/>
      <c r="R12" s="89"/>
    </row>
    <row r="13" spans="1:18" x14ac:dyDescent="0.25">
      <c r="A13" s="29" t="s">
        <v>252</v>
      </c>
      <c r="B13" s="29" t="s">
        <v>253</v>
      </c>
      <c r="C13" s="109">
        <v>3087696000</v>
      </c>
      <c r="D13" s="110">
        <v>0</v>
      </c>
      <c r="E13" s="110">
        <v>0</v>
      </c>
      <c r="F13" s="110">
        <v>0</v>
      </c>
      <c r="G13" s="110">
        <v>0</v>
      </c>
      <c r="H13" s="109">
        <v>3087696000</v>
      </c>
      <c r="I13" s="109">
        <v>1064423624</v>
      </c>
      <c r="J13" s="109">
        <v>211153667</v>
      </c>
      <c r="K13" s="109">
        <v>1275577291</v>
      </c>
      <c r="L13" s="109">
        <v>1812118709</v>
      </c>
      <c r="M13" s="109">
        <v>1064423624</v>
      </c>
      <c r="N13" s="109">
        <v>211153667</v>
      </c>
      <c r="O13" s="109">
        <v>1275577291</v>
      </c>
    </row>
    <row r="14" spans="1:18" x14ac:dyDescent="0.25">
      <c r="A14" s="29" t="s">
        <v>254</v>
      </c>
      <c r="B14" s="29" t="s">
        <v>255</v>
      </c>
      <c r="C14" s="109">
        <v>255502018</v>
      </c>
      <c r="D14" s="110">
        <v>0</v>
      </c>
      <c r="E14" s="110">
        <v>0</v>
      </c>
      <c r="F14" s="110">
        <v>0</v>
      </c>
      <c r="G14" s="110">
        <v>0</v>
      </c>
      <c r="H14" s="109">
        <v>255502018</v>
      </c>
      <c r="I14" s="109">
        <v>95636850</v>
      </c>
      <c r="J14" s="109">
        <v>20811261</v>
      </c>
      <c r="K14" s="109">
        <v>116448111</v>
      </c>
      <c r="L14" s="109">
        <v>139053907</v>
      </c>
      <c r="M14" s="109">
        <v>95636850</v>
      </c>
      <c r="N14" s="109">
        <v>20811261</v>
      </c>
      <c r="O14" s="109">
        <v>116448111</v>
      </c>
    </row>
    <row r="15" spans="1:18" x14ac:dyDescent="0.25">
      <c r="A15" s="29" t="s">
        <v>256</v>
      </c>
      <c r="B15" s="29" t="s">
        <v>257</v>
      </c>
      <c r="C15" s="109">
        <v>29220000</v>
      </c>
      <c r="D15" s="110">
        <v>0</v>
      </c>
      <c r="E15" s="110">
        <v>0</v>
      </c>
      <c r="F15" s="110">
        <v>0</v>
      </c>
      <c r="G15" s="110">
        <v>0</v>
      </c>
      <c r="H15" s="109">
        <v>29220000</v>
      </c>
      <c r="I15" s="109">
        <v>10817585</v>
      </c>
      <c r="J15" s="109">
        <v>2265522</v>
      </c>
      <c r="K15" s="109">
        <v>13083107</v>
      </c>
      <c r="L15" s="109">
        <v>16136893</v>
      </c>
      <c r="M15" s="109">
        <v>10817585</v>
      </c>
      <c r="N15" s="109">
        <v>2265522</v>
      </c>
      <c r="O15" s="109">
        <v>13083107</v>
      </c>
    </row>
    <row r="16" spans="1:18" x14ac:dyDescent="0.25">
      <c r="A16" s="29" t="s">
        <v>258</v>
      </c>
      <c r="B16" s="29" t="s">
        <v>259</v>
      </c>
      <c r="C16" s="109">
        <v>24667000</v>
      </c>
      <c r="D16" s="110">
        <v>0</v>
      </c>
      <c r="E16" s="110">
        <v>0</v>
      </c>
      <c r="F16" s="110">
        <v>0</v>
      </c>
      <c r="G16" s="110">
        <v>0</v>
      </c>
      <c r="H16" s="109">
        <v>24667000</v>
      </c>
      <c r="I16" s="109">
        <v>23399999</v>
      </c>
      <c r="J16" s="110">
        <v>0</v>
      </c>
      <c r="K16" s="109">
        <v>23399999</v>
      </c>
      <c r="L16" s="109">
        <v>1267001</v>
      </c>
      <c r="M16" s="109">
        <v>23399999</v>
      </c>
      <c r="N16" s="110">
        <v>0</v>
      </c>
      <c r="O16" s="109">
        <v>23399999</v>
      </c>
    </row>
    <row r="17" spans="1:18" x14ac:dyDescent="0.25">
      <c r="A17" s="29" t="s">
        <v>260</v>
      </c>
      <c r="B17" s="29" t="s">
        <v>261</v>
      </c>
      <c r="C17" s="109">
        <v>287946800</v>
      </c>
      <c r="D17" s="110">
        <v>0</v>
      </c>
      <c r="E17" s="110">
        <v>0</v>
      </c>
      <c r="F17" s="110">
        <v>0</v>
      </c>
      <c r="G17" s="110">
        <v>0</v>
      </c>
      <c r="H17" s="109">
        <v>287946800</v>
      </c>
      <c r="I17" s="109">
        <v>9559483</v>
      </c>
      <c r="J17" s="109">
        <v>256553552</v>
      </c>
      <c r="K17" s="109">
        <v>266113035</v>
      </c>
      <c r="L17" s="109">
        <v>21833765</v>
      </c>
      <c r="M17" s="109">
        <v>9559483</v>
      </c>
      <c r="N17" s="109">
        <v>256553552</v>
      </c>
      <c r="O17" s="109">
        <v>266113035</v>
      </c>
    </row>
    <row r="18" spans="1:18" x14ac:dyDescent="0.25">
      <c r="A18" s="29" t="s">
        <v>262</v>
      </c>
      <c r="B18" s="29" t="s">
        <v>263</v>
      </c>
      <c r="C18" s="109">
        <v>45418600</v>
      </c>
      <c r="D18" s="110">
        <v>0</v>
      </c>
      <c r="E18" s="110">
        <v>0</v>
      </c>
      <c r="F18" s="110">
        <v>0</v>
      </c>
      <c r="G18" s="110">
        <v>0</v>
      </c>
      <c r="H18" s="109">
        <v>45418600</v>
      </c>
      <c r="I18" s="109">
        <v>34241450</v>
      </c>
      <c r="J18" s="109">
        <v>3642900</v>
      </c>
      <c r="K18" s="109">
        <v>37884350</v>
      </c>
      <c r="L18" s="109">
        <v>7534250</v>
      </c>
      <c r="M18" s="109">
        <v>34241450</v>
      </c>
      <c r="N18" s="109">
        <v>3642900</v>
      </c>
      <c r="O18" s="109">
        <v>37884350</v>
      </c>
    </row>
    <row r="19" spans="1:18" x14ac:dyDescent="0.25">
      <c r="A19" s="29" t="s">
        <v>264</v>
      </c>
      <c r="B19" s="29" t="s">
        <v>265</v>
      </c>
      <c r="C19" s="109">
        <v>731274143</v>
      </c>
      <c r="D19" s="109">
        <v>54624482</v>
      </c>
      <c r="E19" s="110">
        <v>0</v>
      </c>
      <c r="F19" s="110">
        <v>0</v>
      </c>
      <c r="G19" s="110">
        <v>0</v>
      </c>
      <c r="H19" s="109">
        <v>785898625</v>
      </c>
      <c r="I19" s="109">
        <v>73946954</v>
      </c>
      <c r="J19" s="109">
        <v>17150491</v>
      </c>
      <c r="K19" s="109">
        <v>91097445</v>
      </c>
      <c r="L19" s="109">
        <v>694801180</v>
      </c>
      <c r="M19" s="109">
        <v>73946954</v>
      </c>
      <c r="N19" s="109">
        <v>17150491</v>
      </c>
      <c r="O19" s="109">
        <v>91097445</v>
      </c>
    </row>
    <row r="20" spans="1:18" x14ac:dyDescent="0.25">
      <c r="A20" s="29" t="s">
        <v>266</v>
      </c>
      <c r="B20" s="29" t="s">
        <v>267</v>
      </c>
      <c r="C20" s="109">
        <v>300963000</v>
      </c>
      <c r="D20" s="110">
        <v>0</v>
      </c>
      <c r="E20" s="110">
        <v>0</v>
      </c>
      <c r="F20" s="110">
        <v>0</v>
      </c>
      <c r="G20" s="110">
        <v>0</v>
      </c>
      <c r="H20" s="109">
        <v>300963000</v>
      </c>
      <c r="I20" s="109">
        <v>2698523</v>
      </c>
      <c r="J20" s="109">
        <v>46527</v>
      </c>
      <c r="K20" s="109">
        <v>2745050</v>
      </c>
      <c r="L20" s="109">
        <v>298217950</v>
      </c>
      <c r="M20" s="109">
        <v>2698523</v>
      </c>
      <c r="N20" s="109">
        <v>46527</v>
      </c>
      <c r="O20" s="109">
        <v>2745050</v>
      </c>
    </row>
    <row r="21" spans="1:18" x14ac:dyDescent="0.25">
      <c r="A21" s="29" t="s">
        <v>268</v>
      </c>
      <c r="B21" s="29" t="s">
        <v>269</v>
      </c>
      <c r="C21" s="109">
        <v>238994900</v>
      </c>
      <c r="D21" s="110">
        <v>0</v>
      </c>
      <c r="E21" s="110">
        <v>0</v>
      </c>
      <c r="F21" s="110">
        <v>0</v>
      </c>
      <c r="G21" s="110">
        <v>0</v>
      </c>
      <c r="H21" s="109">
        <v>238994900</v>
      </c>
      <c r="I21" s="109">
        <v>4892452</v>
      </c>
      <c r="J21" s="109">
        <v>5950340</v>
      </c>
      <c r="K21" s="109">
        <v>10842792</v>
      </c>
      <c r="L21" s="109">
        <v>228152108</v>
      </c>
      <c r="M21" s="109">
        <v>4892452</v>
      </c>
      <c r="N21" s="109">
        <v>5950340</v>
      </c>
      <c r="O21" s="109">
        <v>10842792</v>
      </c>
    </row>
    <row r="22" spans="1:18" x14ac:dyDescent="0.25">
      <c r="A22" s="29" t="s">
        <v>270</v>
      </c>
      <c r="B22" s="29" t="s">
        <v>271</v>
      </c>
      <c r="C22" s="109">
        <v>191316243</v>
      </c>
      <c r="D22" s="109">
        <v>54624482</v>
      </c>
      <c r="E22" s="110">
        <v>0</v>
      </c>
      <c r="F22" s="110">
        <v>0</v>
      </c>
      <c r="G22" s="110">
        <v>0</v>
      </c>
      <c r="H22" s="109">
        <v>245940725</v>
      </c>
      <c r="I22" s="109">
        <v>66355979</v>
      </c>
      <c r="J22" s="109">
        <v>11153624</v>
      </c>
      <c r="K22" s="109">
        <v>77509603</v>
      </c>
      <c r="L22" s="109">
        <v>168431122</v>
      </c>
      <c r="M22" s="109">
        <v>66355979</v>
      </c>
      <c r="N22" s="109">
        <v>11153624</v>
      </c>
      <c r="O22" s="109">
        <v>77509603</v>
      </c>
    </row>
    <row r="23" spans="1:18" s="34" customFormat="1" x14ac:dyDescent="0.25">
      <c r="A23" s="32" t="s">
        <v>272</v>
      </c>
      <c r="B23" s="32" t="s">
        <v>273</v>
      </c>
      <c r="C23" s="134">
        <v>1342903256</v>
      </c>
      <c r="D23" s="135">
        <v>0</v>
      </c>
      <c r="E23" s="134">
        <v>66386912</v>
      </c>
      <c r="F23" s="135">
        <v>0</v>
      </c>
      <c r="G23" s="135">
        <v>0</v>
      </c>
      <c r="H23" s="134">
        <v>1276516344</v>
      </c>
      <c r="I23" s="134">
        <v>493555526</v>
      </c>
      <c r="J23" s="134">
        <v>45818981</v>
      </c>
      <c r="K23" s="134">
        <v>539374507</v>
      </c>
      <c r="L23" s="134">
        <v>737141837</v>
      </c>
      <c r="M23" s="134">
        <v>493555526</v>
      </c>
      <c r="N23" s="134">
        <v>45818981</v>
      </c>
      <c r="O23" s="134">
        <v>539374507</v>
      </c>
      <c r="P23" s="89"/>
      <c r="Q23" s="89"/>
      <c r="R23" s="89"/>
    </row>
    <row r="24" spans="1:18" x14ac:dyDescent="0.25">
      <c r="A24" s="29" t="s">
        <v>274</v>
      </c>
      <c r="B24" s="29" t="s">
        <v>275</v>
      </c>
      <c r="C24" s="109">
        <v>380601556</v>
      </c>
      <c r="D24" s="110">
        <v>0</v>
      </c>
      <c r="E24" s="110">
        <v>0</v>
      </c>
      <c r="F24" s="110">
        <v>0</v>
      </c>
      <c r="G24" s="110">
        <v>0</v>
      </c>
      <c r="H24" s="109">
        <v>380601556</v>
      </c>
      <c r="I24" s="109">
        <v>109498600</v>
      </c>
      <c r="J24" s="109">
        <v>29324900</v>
      </c>
      <c r="K24" s="109">
        <v>138823500</v>
      </c>
      <c r="L24" s="109">
        <v>241778056</v>
      </c>
      <c r="M24" s="109">
        <v>109498600</v>
      </c>
      <c r="N24" s="109">
        <v>29324900</v>
      </c>
      <c r="O24" s="109">
        <v>138823500</v>
      </c>
    </row>
    <row r="25" spans="1:18" x14ac:dyDescent="0.25">
      <c r="A25" s="29" t="s">
        <v>276</v>
      </c>
      <c r="B25" s="29" t="s">
        <v>277</v>
      </c>
      <c r="C25" s="109">
        <v>34037000</v>
      </c>
      <c r="D25" s="110">
        <v>0</v>
      </c>
      <c r="E25" s="110">
        <v>0</v>
      </c>
      <c r="F25" s="110">
        <v>0</v>
      </c>
      <c r="G25" s="110">
        <v>0</v>
      </c>
      <c r="H25" s="109">
        <v>34037000</v>
      </c>
      <c r="I25" s="109">
        <v>5216800</v>
      </c>
      <c r="J25" s="109">
        <v>1304200</v>
      </c>
      <c r="K25" s="109">
        <v>6521000</v>
      </c>
      <c r="L25" s="109">
        <v>27516000</v>
      </c>
      <c r="M25" s="109">
        <v>5216800</v>
      </c>
      <c r="N25" s="109">
        <v>1304200</v>
      </c>
      <c r="O25" s="109">
        <v>6521000</v>
      </c>
    </row>
    <row r="26" spans="1:18" x14ac:dyDescent="0.25">
      <c r="A26" s="29" t="s">
        <v>278</v>
      </c>
      <c r="B26" s="29" t="s">
        <v>279</v>
      </c>
      <c r="C26" s="109">
        <v>285895186</v>
      </c>
      <c r="D26" s="110">
        <v>0</v>
      </c>
      <c r="E26" s="110">
        <v>0</v>
      </c>
      <c r="F26" s="110">
        <v>0</v>
      </c>
      <c r="G26" s="110">
        <v>0</v>
      </c>
      <c r="H26" s="109">
        <v>285895186</v>
      </c>
      <c r="I26" s="109">
        <v>1749427</v>
      </c>
      <c r="J26" s="109">
        <v>48481</v>
      </c>
      <c r="K26" s="109">
        <v>1797908</v>
      </c>
      <c r="L26" s="109">
        <v>284097278</v>
      </c>
      <c r="M26" s="109">
        <v>1749427</v>
      </c>
      <c r="N26" s="109">
        <v>48481</v>
      </c>
      <c r="O26" s="109">
        <v>1797908</v>
      </c>
    </row>
    <row r="27" spans="1:18" x14ac:dyDescent="0.25">
      <c r="A27" s="29" t="s">
        <v>280</v>
      </c>
      <c r="B27" s="29" t="s">
        <v>281</v>
      </c>
      <c r="C27" s="109">
        <v>303448514</v>
      </c>
      <c r="D27" s="110">
        <v>0</v>
      </c>
      <c r="E27" s="109">
        <v>30442512</v>
      </c>
      <c r="F27" s="110">
        <v>0</v>
      </c>
      <c r="G27" s="110">
        <v>0</v>
      </c>
      <c r="H27" s="109">
        <v>273006002</v>
      </c>
      <c r="I27" s="109">
        <v>265189599</v>
      </c>
      <c r="J27" s="110">
        <v>0</v>
      </c>
      <c r="K27" s="109">
        <v>265189599</v>
      </c>
      <c r="L27" s="109">
        <v>7816403</v>
      </c>
      <c r="M27" s="109">
        <v>265189599</v>
      </c>
      <c r="N27" s="110">
        <v>0</v>
      </c>
      <c r="O27" s="109">
        <v>265189599</v>
      </c>
    </row>
    <row r="28" spans="1:18" x14ac:dyDescent="0.25">
      <c r="A28" s="29" t="s">
        <v>282</v>
      </c>
      <c r="B28" s="29" t="s">
        <v>283</v>
      </c>
      <c r="C28" s="109">
        <v>161282000</v>
      </c>
      <c r="D28" s="110">
        <v>0</v>
      </c>
      <c r="E28" s="110">
        <v>0</v>
      </c>
      <c r="F28" s="110">
        <v>0</v>
      </c>
      <c r="G28" s="110">
        <v>0</v>
      </c>
      <c r="H28" s="109">
        <v>161282000</v>
      </c>
      <c r="I28" s="109">
        <v>37887800</v>
      </c>
      <c r="J28" s="109">
        <v>9749700</v>
      </c>
      <c r="K28" s="109">
        <v>47637500</v>
      </c>
      <c r="L28" s="109">
        <v>113644500</v>
      </c>
      <c r="M28" s="109">
        <v>37887800</v>
      </c>
      <c r="N28" s="109">
        <v>9749700</v>
      </c>
      <c r="O28" s="109">
        <v>47637500</v>
      </c>
    </row>
    <row r="29" spans="1:18" x14ac:dyDescent="0.25">
      <c r="A29" s="29" t="s">
        <v>284</v>
      </c>
      <c r="B29" s="29" t="s">
        <v>285</v>
      </c>
      <c r="C29" s="109">
        <v>75916000</v>
      </c>
      <c r="D29" s="110">
        <v>0</v>
      </c>
      <c r="E29" s="110">
        <v>0</v>
      </c>
      <c r="F29" s="110">
        <v>0</v>
      </c>
      <c r="G29" s="110">
        <v>0</v>
      </c>
      <c r="H29" s="109">
        <v>75916000</v>
      </c>
      <c r="I29" s="109">
        <v>17154900</v>
      </c>
      <c r="J29" s="109">
        <v>4691000</v>
      </c>
      <c r="K29" s="109">
        <v>21845900</v>
      </c>
      <c r="L29" s="109">
        <v>54070100</v>
      </c>
      <c r="M29" s="109">
        <v>17154900</v>
      </c>
      <c r="N29" s="109">
        <v>4691000</v>
      </c>
      <c r="O29" s="109">
        <v>21845900</v>
      </c>
    </row>
    <row r="30" spans="1:18" x14ac:dyDescent="0.25">
      <c r="A30" s="29" t="s">
        <v>286</v>
      </c>
      <c r="B30" s="29" t="s">
        <v>287</v>
      </c>
      <c r="C30" s="109">
        <v>7034000</v>
      </c>
      <c r="D30" s="110">
        <v>0</v>
      </c>
      <c r="E30" s="110">
        <v>0</v>
      </c>
      <c r="F30" s="110">
        <v>0</v>
      </c>
      <c r="G30" s="110">
        <v>0</v>
      </c>
      <c r="H30" s="109">
        <v>7034000</v>
      </c>
      <c r="I30" s="109">
        <v>1681600</v>
      </c>
      <c r="J30" s="109">
        <v>420400</v>
      </c>
      <c r="K30" s="109">
        <v>2102000</v>
      </c>
      <c r="L30" s="109">
        <v>4932000</v>
      </c>
      <c r="M30" s="109">
        <v>1681600</v>
      </c>
      <c r="N30" s="109">
        <v>420400</v>
      </c>
      <c r="O30" s="109">
        <v>2102000</v>
      </c>
    </row>
    <row r="31" spans="1:18" x14ac:dyDescent="0.25">
      <c r="A31" s="29" t="s">
        <v>288</v>
      </c>
      <c r="B31" s="29" t="s">
        <v>289</v>
      </c>
      <c r="C31" s="109">
        <v>4689000</v>
      </c>
      <c r="D31" s="110">
        <v>0</v>
      </c>
      <c r="E31" s="110">
        <v>0</v>
      </c>
      <c r="F31" s="110">
        <v>0</v>
      </c>
      <c r="G31" s="110">
        <v>0</v>
      </c>
      <c r="H31" s="109">
        <v>4689000</v>
      </c>
      <c r="I31" s="109">
        <v>1121200</v>
      </c>
      <c r="J31" s="109">
        <v>280300</v>
      </c>
      <c r="K31" s="109">
        <v>1401500</v>
      </c>
      <c r="L31" s="109">
        <v>3287500</v>
      </c>
      <c r="M31" s="109">
        <v>1121200</v>
      </c>
      <c r="N31" s="109">
        <v>280300</v>
      </c>
      <c r="O31" s="109">
        <v>1401500</v>
      </c>
    </row>
    <row r="32" spans="1:18" x14ac:dyDescent="0.25">
      <c r="A32" s="29" t="s">
        <v>290</v>
      </c>
      <c r="B32" s="29" t="s">
        <v>291</v>
      </c>
      <c r="C32" s="109">
        <v>41000000</v>
      </c>
      <c r="D32" s="110">
        <v>0</v>
      </c>
      <c r="E32" s="109">
        <v>13256500</v>
      </c>
      <c r="F32" s="110">
        <v>0</v>
      </c>
      <c r="G32" s="110">
        <v>0</v>
      </c>
      <c r="H32" s="109">
        <v>27743500</v>
      </c>
      <c r="I32" s="109">
        <v>27743500</v>
      </c>
      <c r="J32" s="110">
        <v>0</v>
      </c>
      <c r="K32" s="109">
        <v>27743500</v>
      </c>
      <c r="L32" s="110">
        <v>0</v>
      </c>
      <c r="M32" s="109">
        <v>27743500</v>
      </c>
      <c r="N32" s="110">
        <v>0</v>
      </c>
      <c r="O32" s="109">
        <v>27743500</v>
      </c>
    </row>
    <row r="33" spans="1:18" x14ac:dyDescent="0.25">
      <c r="A33" s="29" t="s">
        <v>292</v>
      </c>
      <c r="B33" s="29" t="s">
        <v>293</v>
      </c>
      <c r="C33" s="109">
        <v>21000000</v>
      </c>
      <c r="D33" s="110">
        <v>0</v>
      </c>
      <c r="E33" s="109">
        <v>19705800</v>
      </c>
      <c r="F33" s="110">
        <v>0</v>
      </c>
      <c r="G33" s="110">
        <v>0</v>
      </c>
      <c r="H33" s="109">
        <v>1294200</v>
      </c>
      <c r="I33" s="109">
        <v>1294200</v>
      </c>
      <c r="J33" s="110">
        <v>0</v>
      </c>
      <c r="K33" s="109">
        <v>1294200</v>
      </c>
      <c r="L33" s="110">
        <v>0</v>
      </c>
      <c r="M33" s="109">
        <v>1294200</v>
      </c>
      <c r="N33" s="110">
        <v>0</v>
      </c>
      <c r="O33" s="109">
        <v>1294200</v>
      </c>
    </row>
    <row r="34" spans="1:18" x14ac:dyDescent="0.25">
      <c r="A34" s="29" t="s">
        <v>294</v>
      </c>
      <c r="B34" s="29" t="s">
        <v>295</v>
      </c>
      <c r="C34" s="109">
        <v>21000000</v>
      </c>
      <c r="D34" s="110">
        <v>0</v>
      </c>
      <c r="E34" s="109">
        <v>1455700</v>
      </c>
      <c r="F34" s="110">
        <v>0</v>
      </c>
      <c r="G34" s="110">
        <v>0</v>
      </c>
      <c r="H34" s="109">
        <v>19544300</v>
      </c>
      <c r="I34" s="109">
        <v>19544300</v>
      </c>
      <c r="J34" s="110">
        <v>0</v>
      </c>
      <c r="K34" s="109">
        <v>19544300</v>
      </c>
      <c r="L34" s="110">
        <v>0</v>
      </c>
      <c r="M34" s="109">
        <v>19544300</v>
      </c>
      <c r="N34" s="110">
        <v>0</v>
      </c>
      <c r="O34" s="109">
        <v>19544300</v>
      </c>
    </row>
    <row r="35" spans="1:18" x14ac:dyDescent="0.25">
      <c r="A35" s="29" t="s">
        <v>296</v>
      </c>
      <c r="B35" s="29" t="s">
        <v>297</v>
      </c>
      <c r="C35" s="109">
        <v>5000000</v>
      </c>
      <c r="D35" s="110">
        <v>0</v>
      </c>
      <c r="E35" s="109">
        <v>1042600</v>
      </c>
      <c r="F35" s="110">
        <v>0</v>
      </c>
      <c r="G35" s="110">
        <v>0</v>
      </c>
      <c r="H35" s="109">
        <v>3957400</v>
      </c>
      <c r="I35" s="109">
        <v>3957400</v>
      </c>
      <c r="J35" s="110">
        <v>0</v>
      </c>
      <c r="K35" s="109">
        <v>3957400</v>
      </c>
      <c r="L35" s="110">
        <v>0</v>
      </c>
      <c r="M35" s="109">
        <v>3957400</v>
      </c>
      <c r="N35" s="110">
        <v>0</v>
      </c>
      <c r="O35" s="109">
        <v>3957400</v>
      </c>
    </row>
    <row r="36" spans="1:18" x14ac:dyDescent="0.25">
      <c r="A36" s="29" t="s">
        <v>298</v>
      </c>
      <c r="B36" s="29" t="s">
        <v>299</v>
      </c>
      <c r="C36" s="109">
        <v>1000000</v>
      </c>
      <c r="D36" s="110">
        <v>0</v>
      </c>
      <c r="E36" s="109">
        <v>90300</v>
      </c>
      <c r="F36" s="110">
        <v>0</v>
      </c>
      <c r="G36" s="110">
        <v>0</v>
      </c>
      <c r="H36" s="109">
        <v>909700</v>
      </c>
      <c r="I36" s="109">
        <v>909700</v>
      </c>
      <c r="J36" s="110">
        <v>0</v>
      </c>
      <c r="K36" s="109">
        <v>909700</v>
      </c>
      <c r="L36" s="110">
        <v>0</v>
      </c>
      <c r="M36" s="109">
        <v>909700</v>
      </c>
      <c r="N36" s="110">
        <v>0</v>
      </c>
      <c r="O36" s="109">
        <v>909700</v>
      </c>
    </row>
    <row r="37" spans="1:18" x14ac:dyDescent="0.25">
      <c r="A37" s="29" t="s">
        <v>300</v>
      </c>
      <c r="B37" s="29" t="s">
        <v>301</v>
      </c>
      <c r="C37" s="109">
        <v>1000000</v>
      </c>
      <c r="D37" s="110">
        <v>0</v>
      </c>
      <c r="E37" s="109">
        <v>393500</v>
      </c>
      <c r="F37" s="110">
        <v>0</v>
      </c>
      <c r="G37" s="110">
        <v>0</v>
      </c>
      <c r="H37" s="109">
        <v>606500</v>
      </c>
      <c r="I37" s="109">
        <v>606500</v>
      </c>
      <c r="J37" s="110">
        <v>0</v>
      </c>
      <c r="K37" s="109">
        <v>606500</v>
      </c>
      <c r="L37" s="110">
        <v>0</v>
      </c>
      <c r="M37" s="109">
        <v>606500</v>
      </c>
      <c r="N37" s="110">
        <v>0</v>
      </c>
      <c r="O37" s="109">
        <v>606500</v>
      </c>
    </row>
    <row r="38" spans="1:18" s="34" customFormat="1" x14ac:dyDescent="0.25">
      <c r="A38" s="32" t="s">
        <v>302</v>
      </c>
      <c r="B38" s="32" t="s">
        <v>303</v>
      </c>
      <c r="C38" s="134">
        <v>921296243</v>
      </c>
      <c r="D38" s="134">
        <v>59024482</v>
      </c>
      <c r="E38" s="135">
        <v>0</v>
      </c>
      <c r="F38" s="135">
        <v>0</v>
      </c>
      <c r="G38" s="135">
        <v>0</v>
      </c>
      <c r="H38" s="134">
        <v>980320725</v>
      </c>
      <c r="I38" s="134">
        <v>175362320</v>
      </c>
      <c r="J38" s="134">
        <v>20299632</v>
      </c>
      <c r="K38" s="134">
        <v>195661952</v>
      </c>
      <c r="L38" s="134">
        <v>784658773</v>
      </c>
      <c r="M38" s="134">
        <v>174827170</v>
      </c>
      <c r="N38" s="134">
        <v>20299632</v>
      </c>
      <c r="O38" s="134">
        <v>195126802</v>
      </c>
      <c r="P38" s="89"/>
      <c r="Q38" s="89"/>
      <c r="R38" s="89"/>
    </row>
    <row r="39" spans="1:18" s="34" customFormat="1" x14ac:dyDescent="0.25">
      <c r="A39" s="32" t="s">
        <v>304</v>
      </c>
      <c r="B39" s="32" t="s">
        <v>265</v>
      </c>
      <c r="C39" s="134">
        <v>601849843</v>
      </c>
      <c r="D39" s="134">
        <v>54624482</v>
      </c>
      <c r="E39" s="135">
        <v>0</v>
      </c>
      <c r="F39" s="135">
        <v>0</v>
      </c>
      <c r="G39" s="135">
        <v>0</v>
      </c>
      <c r="H39" s="134">
        <v>656474325</v>
      </c>
      <c r="I39" s="134">
        <v>75942829</v>
      </c>
      <c r="J39" s="134">
        <v>18245765</v>
      </c>
      <c r="K39" s="134">
        <v>94188594</v>
      </c>
      <c r="L39" s="134">
        <v>562285731</v>
      </c>
      <c r="M39" s="134">
        <v>75942829</v>
      </c>
      <c r="N39" s="134">
        <v>18245765</v>
      </c>
      <c r="O39" s="134">
        <v>94188594</v>
      </c>
      <c r="P39" s="89"/>
      <c r="Q39" s="89"/>
      <c r="R39" s="89"/>
    </row>
    <row r="40" spans="1:18" x14ac:dyDescent="0.25">
      <c r="A40" s="29" t="s">
        <v>305</v>
      </c>
      <c r="B40" s="29" t="s">
        <v>306</v>
      </c>
      <c r="C40" s="109">
        <v>238994900</v>
      </c>
      <c r="D40" s="110">
        <v>0</v>
      </c>
      <c r="E40" s="110">
        <v>0</v>
      </c>
      <c r="F40" s="110">
        <v>0</v>
      </c>
      <c r="G40" s="110">
        <v>0</v>
      </c>
      <c r="H40" s="109">
        <v>238994900</v>
      </c>
      <c r="I40" s="109">
        <v>1988395</v>
      </c>
      <c r="J40" s="109">
        <v>5950340</v>
      </c>
      <c r="K40" s="109">
        <v>7938735</v>
      </c>
      <c r="L40" s="109">
        <v>231056165</v>
      </c>
      <c r="M40" s="109">
        <v>1988395</v>
      </c>
      <c r="N40" s="109">
        <v>5950340</v>
      </c>
      <c r="O40" s="109">
        <v>7938735</v>
      </c>
    </row>
    <row r="41" spans="1:18" x14ac:dyDescent="0.25">
      <c r="A41" s="29" t="s">
        <v>307</v>
      </c>
      <c r="B41" s="29" t="s">
        <v>308</v>
      </c>
      <c r="C41" s="109">
        <v>191316243</v>
      </c>
      <c r="D41" s="109">
        <v>54624482</v>
      </c>
      <c r="E41" s="110">
        <v>0</v>
      </c>
      <c r="F41" s="110">
        <v>0</v>
      </c>
      <c r="G41" s="110">
        <v>0</v>
      </c>
      <c r="H41" s="109">
        <v>245940725</v>
      </c>
      <c r="I41" s="109">
        <v>34232456</v>
      </c>
      <c r="J41" s="109">
        <v>11153624</v>
      </c>
      <c r="K41" s="109">
        <v>45386080</v>
      </c>
      <c r="L41" s="109">
        <v>200554645</v>
      </c>
      <c r="M41" s="109">
        <v>34232456</v>
      </c>
      <c r="N41" s="109">
        <v>11153624</v>
      </c>
      <c r="O41" s="109">
        <v>45386080</v>
      </c>
    </row>
    <row r="42" spans="1:18" x14ac:dyDescent="0.25">
      <c r="A42" s="29" t="s">
        <v>309</v>
      </c>
      <c r="B42" s="29" t="s">
        <v>310</v>
      </c>
      <c r="C42" s="109">
        <v>154384800</v>
      </c>
      <c r="D42" s="110">
        <v>0</v>
      </c>
      <c r="E42" s="110">
        <v>0</v>
      </c>
      <c r="F42" s="110">
        <v>0</v>
      </c>
      <c r="G42" s="110">
        <v>0</v>
      </c>
      <c r="H42" s="109">
        <v>154384800</v>
      </c>
      <c r="I42" s="109">
        <v>35027580</v>
      </c>
      <c r="J42" s="110">
        <v>0</v>
      </c>
      <c r="K42" s="109">
        <v>35027580</v>
      </c>
      <c r="L42" s="109">
        <v>119357220</v>
      </c>
      <c r="M42" s="109">
        <v>35027580</v>
      </c>
      <c r="N42" s="110">
        <v>0</v>
      </c>
      <c r="O42" s="109">
        <v>35027580</v>
      </c>
    </row>
    <row r="43" spans="1:18" x14ac:dyDescent="0.25">
      <c r="A43" s="29" t="s">
        <v>311</v>
      </c>
      <c r="B43" s="29" t="s">
        <v>312</v>
      </c>
      <c r="C43" s="109">
        <v>17153900</v>
      </c>
      <c r="D43" s="110">
        <v>0</v>
      </c>
      <c r="E43" s="110">
        <v>0</v>
      </c>
      <c r="F43" s="110">
        <v>0</v>
      </c>
      <c r="G43" s="110">
        <v>0</v>
      </c>
      <c r="H43" s="109">
        <v>17153900</v>
      </c>
      <c r="I43" s="109">
        <v>4694398</v>
      </c>
      <c r="J43" s="109">
        <v>1141801</v>
      </c>
      <c r="K43" s="109">
        <v>5836199</v>
      </c>
      <c r="L43" s="109">
        <v>11317701</v>
      </c>
      <c r="M43" s="109">
        <v>4694398</v>
      </c>
      <c r="N43" s="109">
        <v>1141801</v>
      </c>
      <c r="O43" s="109">
        <v>5836199</v>
      </c>
    </row>
    <row r="44" spans="1:18" x14ac:dyDescent="0.25">
      <c r="A44" s="29" t="s">
        <v>313</v>
      </c>
      <c r="B44" s="29" t="s">
        <v>314</v>
      </c>
      <c r="C44" s="109">
        <v>104981800</v>
      </c>
      <c r="D44" s="109">
        <v>4400000</v>
      </c>
      <c r="E44" s="110">
        <v>0</v>
      </c>
      <c r="F44" s="110">
        <v>0</v>
      </c>
      <c r="G44" s="110">
        <v>0</v>
      </c>
      <c r="H44" s="109">
        <v>109381800</v>
      </c>
      <c r="I44" s="109">
        <v>11339091</v>
      </c>
      <c r="J44" s="109">
        <v>2053867</v>
      </c>
      <c r="K44" s="109">
        <v>13392958</v>
      </c>
      <c r="L44" s="109">
        <v>95988842</v>
      </c>
      <c r="M44" s="109">
        <v>11339091</v>
      </c>
      <c r="N44" s="109">
        <v>2053867</v>
      </c>
      <c r="O44" s="109">
        <v>13392958</v>
      </c>
    </row>
    <row r="45" spans="1:18" x14ac:dyDescent="0.25">
      <c r="A45" s="29" t="s">
        <v>315</v>
      </c>
      <c r="B45" s="29" t="s">
        <v>316</v>
      </c>
      <c r="C45" s="109">
        <v>32757800</v>
      </c>
      <c r="D45" s="110">
        <v>0</v>
      </c>
      <c r="E45" s="110">
        <v>0</v>
      </c>
      <c r="F45" s="110">
        <v>0</v>
      </c>
      <c r="G45" s="110">
        <v>0</v>
      </c>
      <c r="H45" s="109">
        <v>32757800</v>
      </c>
      <c r="I45" s="109">
        <v>11339091</v>
      </c>
      <c r="J45" s="109">
        <v>2053867</v>
      </c>
      <c r="K45" s="109">
        <v>13392958</v>
      </c>
      <c r="L45" s="109">
        <v>19364842</v>
      </c>
      <c r="M45" s="109">
        <v>11339091</v>
      </c>
      <c r="N45" s="109">
        <v>2053867</v>
      </c>
      <c r="O45" s="109">
        <v>13392958</v>
      </c>
    </row>
    <row r="46" spans="1:18" x14ac:dyDescent="0.25">
      <c r="A46" s="29" t="s">
        <v>317</v>
      </c>
      <c r="B46" s="29" t="s">
        <v>318</v>
      </c>
      <c r="C46" s="109">
        <v>40224000</v>
      </c>
      <c r="D46" s="110">
        <v>0</v>
      </c>
      <c r="E46" s="110">
        <v>0</v>
      </c>
      <c r="F46" s="110">
        <v>0</v>
      </c>
      <c r="G46" s="110">
        <v>0</v>
      </c>
      <c r="H46" s="109">
        <v>40224000</v>
      </c>
      <c r="I46" s="110">
        <v>0</v>
      </c>
      <c r="J46" s="110">
        <v>0</v>
      </c>
      <c r="K46" s="110">
        <v>0</v>
      </c>
      <c r="L46" s="109">
        <v>40224000</v>
      </c>
      <c r="M46" s="110">
        <v>0</v>
      </c>
      <c r="N46" s="110">
        <v>0</v>
      </c>
      <c r="O46" s="110">
        <v>0</v>
      </c>
    </row>
    <row r="47" spans="1:18" x14ac:dyDescent="0.25">
      <c r="A47" s="29" t="s">
        <v>319</v>
      </c>
      <c r="B47" s="29" t="s">
        <v>320</v>
      </c>
      <c r="C47" s="109">
        <v>32000000</v>
      </c>
      <c r="D47" s="109">
        <v>4400000</v>
      </c>
      <c r="E47" s="110">
        <v>0</v>
      </c>
      <c r="F47" s="110">
        <v>0</v>
      </c>
      <c r="G47" s="110">
        <v>0</v>
      </c>
      <c r="H47" s="109">
        <v>36400000</v>
      </c>
      <c r="I47" s="110">
        <v>0</v>
      </c>
      <c r="J47" s="110">
        <v>0</v>
      </c>
      <c r="K47" s="110">
        <v>0</v>
      </c>
      <c r="L47" s="109">
        <v>36400000</v>
      </c>
      <c r="M47" s="110">
        <v>0</v>
      </c>
      <c r="N47" s="110">
        <v>0</v>
      </c>
      <c r="O47" s="110">
        <v>0</v>
      </c>
    </row>
    <row r="48" spans="1:18" s="34" customFormat="1" x14ac:dyDescent="0.25">
      <c r="A48" s="32" t="s">
        <v>321</v>
      </c>
      <c r="B48" s="32" t="s">
        <v>322</v>
      </c>
      <c r="C48" s="134">
        <v>24024000</v>
      </c>
      <c r="D48" s="135">
        <v>0</v>
      </c>
      <c r="E48" s="135">
        <v>0</v>
      </c>
      <c r="F48" s="135">
        <v>0</v>
      </c>
      <c r="G48" s="135">
        <v>0</v>
      </c>
      <c r="H48" s="134">
        <v>24024000</v>
      </c>
      <c r="I48" s="134">
        <v>2135250</v>
      </c>
      <c r="J48" s="135">
        <v>0</v>
      </c>
      <c r="K48" s="134">
        <v>2135250</v>
      </c>
      <c r="L48" s="134">
        <v>21888750</v>
      </c>
      <c r="M48" s="134">
        <v>2135250</v>
      </c>
      <c r="N48" s="135">
        <v>0</v>
      </c>
      <c r="O48" s="134">
        <v>2135250</v>
      </c>
      <c r="P48" s="89"/>
      <c r="Q48" s="89"/>
      <c r="R48" s="89"/>
    </row>
    <row r="49" spans="1:18" x14ac:dyDescent="0.25">
      <c r="A49" s="29" t="s">
        <v>323</v>
      </c>
      <c r="B49" s="29" t="s">
        <v>324</v>
      </c>
      <c r="C49" s="109">
        <v>24024000</v>
      </c>
      <c r="D49" s="110">
        <v>0</v>
      </c>
      <c r="E49" s="110">
        <v>0</v>
      </c>
      <c r="F49" s="110">
        <v>0</v>
      </c>
      <c r="G49" s="110">
        <v>0</v>
      </c>
      <c r="H49" s="109">
        <v>24024000</v>
      </c>
      <c r="I49" s="109">
        <v>2135250</v>
      </c>
      <c r="J49" s="110">
        <v>0</v>
      </c>
      <c r="K49" s="109">
        <v>2135250</v>
      </c>
      <c r="L49" s="109">
        <v>21888750</v>
      </c>
      <c r="M49" s="109">
        <v>2135250</v>
      </c>
      <c r="N49" s="110">
        <v>0</v>
      </c>
      <c r="O49" s="109">
        <v>2135250</v>
      </c>
    </row>
    <row r="50" spans="1:18" x14ac:dyDescent="0.25">
      <c r="A50" s="29" t="s">
        <v>325</v>
      </c>
      <c r="B50" s="29" t="s">
        <v>326</v>
      </c>
      <c r="C50" s="109">
        <v>34944000</v>
      </c>
      <c r="D50" s="110">
        <v>0</v>
      </c>
      <c r="E50" s="110">
        <v>0</v>
      </c>
      <c r="F50" s="110">
        <v>0</v>
      </c>
      <c r="G50" s="110">
        <v>0</v>
      </c>
      <c r="H50" s="109">
        <v>34944000</v>
      </c>
      <c r="I50" s="110">
        <v>0</v>
      </c>
      <c r="J50" s="110">
        <v>0</v>
      </c>
      <c r="K50" s="110">
        <v>0</v>
      </c>
      <c r="L50" s="109">
        <v>34944000</v>
      </c>
      <c r="M50" s="110">
        <v>0</v>
      </c>
      <c r="N50" s="110">
        <v>0</v>
      </c>
      <c r="O50" s="110">
        <v>0</v>
      </c>
    </row>
    <row r="51" spans="1:18" x14ac:dyDescent="0.25">
      <c r="A51" s="29" t="s">
        <v>327</v>
      </c>
      <c r="B51" s="29" t="s">
        <v>328</v>
      </c>
      <c r="C51" s="109">
        <v>27996600</v>
      </c>
      <c r="D51" s="110">
        <v>0</v>
      </c>
      <c r="E51" s="110">
        <v>0</v>
      </c>
      <c r="F51" s="110">
        <v>0</v>
      </c>
      <c r="G51" s="110">
        <v>0</v>
      </c>
      <c r="H51" s="109">
        <v>27996600</v>
      </c>
      <c r="I51" s="109">
        <v>535150</v>
      </c>
      <c r="J51" s="110">
        <v>0</v>
      </c>
      <c r="K51" s="109">
        <v>535150</v>
      </c>
      <c r="L51" s="109">
        <v>27461450</v>
      </c>
      <c r="M51" s="110">
        <v>0</v>
      </c>
      <c r="N51" s="110">
        <v>0</v>
      </c>
      <c r="O51" s="110">
        <v>0</v>
      </c>
    </row>
    <row r="52" spans="1:18" x14ac:dyDescent="0.25">
      <c r="A52" s="29" t="s">
        <v>329</v>
      </c>
      <c r="B52" s="29" t="s">
        <v>330</v>
      </c>
      <c r="C52" s="109">
        <v>127500000</v>
      </c>
      <c r="D52" s="110">
        <v>0</v>
      </c>
      <c r="E52" s="110">
        <v>0</v>
      </c>
      <c r="F52" s="110">
        <v>0</v>
      </c>
      <c r="G52" s="110">
        <v>0</v>
      </c>
      <c r="H52" s="109">
        <v>127500000</v>
      </c>
      <c r="I52" s="109">
        <v>85410000</v>
      </c>
      <c r="J52" s="110">
        <v>0</v>
      </c>
      <c r="K52" s="109">
        <v>85410000</v>
      </c>
      <c r="L52" s="109">
        <v>42090000</v>
      </c>
      <c r="M52" s="109">
        <v>85410000</v>
      </c>
      <c r="N52" s="110">
        <v>0</v>
      </c>
      <c r="O52" s="109">
        <v>85410000</v>
      </c>
    </row>
    <row r="53" spans="1:18" s="34" customFormat="1" x14ac:dyDescent="0.25">
      <c r="A53" s="32" t="s">
        <v>331</v>
      </c>
      <c r="B53" s="32" t="s">
        <v>332</v>
      </c>
      <c r="C53" s="134">
        <v>4619556225</v>
      </c>
      <c r="D53" s="135">
        <v>0</v>
      </c>
      <c r="E53" s="134">
        <v>245600000</v>
      </c>
      <c r="F53" s="135">
        <v>0</v>
      </c>
      <c r="G53" s="135">
        <v>0</v>
      </c>
      <c r="H53" s="134">
        <v>4373956225</v>
      </c>
      <c r="I53" s="134">
        <v>403061020</v>
      </c>
      <c r="J53" s="134">
        <v>328784411</v>
      </c>
      <c r="K53" s="134">
        <v>731845431</v>
      </c>
      <c r="L53" s="134">
        <v>3642110794</v>
      </c>
      <c r="M53" s="134">
        <v>387494640</v>
      </c>
      <c r="N53" s="134">
        <v>344350791</v>
      </c>
      <c r="O53" s="134">
        <v>731845431</v>
      </c>
      <c r="P53" s="89"/>
      <c r="Q53" s="89"/>
      <c r="R53" s="89"/>
    </row>
    <row r="54" spans="1:18" s="34" customFormat="1" x14ac:dyDescent="0.25">
      <c r="A54" s="32" t="s">
        <v>333</v>
      </c>
      <c r="B54" s="32" t="s">
        <v>249</v>
      </c>
      <c r="C54" s="134">
        <v>3424902422</v>
      </c>
      <c r="D54" s="135">
        <v>0</v>
      </c>
      <c r="E54" s="134">
        <v>35200000</v>
      </c>
      <c r="F54" s="135">
        <v>0</v>
      </c>
      <c r="G54" s="135">
        <v>0</v>
      </c>
      <c r="H54" s="134">
        <v>3389702422</v>
      </c>
      <c r="I54" s="134">
        <v>331937180</v>
      </c>
      <c r="J54" s="134">
        <v>302585211</v>
      </c>
      <c r="K54" s="134">
        <v>634522391</v>
      </c>
      <c r="L54" s="134">
        <v>2755180031</v>
      </c>
      <c r="M54" s="134">
        <v>321404701</v>
      </c>
      <c r="N54" s="134">
        <v>313117690</v>
      </c>
      <c r="O54" s="134">
        <v>634522391</v>
      </c>
      <c r="P54" s="89"/>
      <c r="Q54" s="89"/>
      <c r="R54" s="89"/>
    </row>
    <row r="55" spans="1:18" s="34" customFormat="1" x14ac:dyDescent="0.25">
      <c r="A55" s="32" t="s">
        <v>334</v>
      </c>
      <c r="B55" s="32" t="s">
        <v>251</v>
      </c>
      <c r="C55" s="134">
        <v>3424902422</v>
      </c>
      <c r="D55" s="135">
        <v>0</v>
      </c>
      <c r="E55" s="134">
        <v>35200000</v>
      </c>
      <c r="F55" s="135">
        <v>0</v>
      </c>
      <c r="G55" s="135">
        <v>0</v>
      </c>
      <c r="H55" s="134">
        <v>3389702422</v>
      </c>
      <c r="I55" s="134">
        <v>331937180</v>
      </c>
      <c r="J55" s="134">
        <v>302585211</v>
      </c>
      <c r="K55" s="134">
        <v>634522391</v>
      </c>
      <c r="L55" s="134">
        <v>2755180031</v>
      </c>
      <c r="M55" s="134">
        <v>321404701</v>
      </c>
      <c r="N55" s="134">
        <v>313117690</v>
      </c>
      <c r="O55" s="134">
        <v>634522391</v>
      </c>
      <c r="P55" s="89"/>
      <c r="Q55" s="89"/>
      <c r="R55" s="89"/>
    </row>
    <row r="56" spans="1:18" x14ac:dyDescent="0.25">
      <c r="A56" s="29" t="s">
        <v>335</v>
      </c>
      <c r="B56" s="29" t="s">
        <v>253</v>
      </c>
      <c r="C56" s="109">
        <v>2070642420</v>
      </c>
      <c r="D56" s="110">
        <v>0</v>
      </c>
      <c r="E56" s="110">
        <v>0</v>
      </c>
      <c r="F56" s="110">
        <v>0</v>
      </c>
      <c r="G56" s="110">
        <v>0</v>
      </c>
      <c r="H56" s="109">
        <v>2070642420</v>
      </c>
      <c r="I56" s="109">
        <v>258619469</v>
      </c>
      <c r="J56" s="109">
        <v>201643948</v>
      </c>
      <c r="K56" s="109">
        <v>460263417</v>
      </c>
      <c r="L56" s="109">
        <v>1610379003</v>
      </c>
      <c r="M56" s="109">
        <v>258619469</v>
      </c>
      <c r="N56" s="109">
        <v>201643948</v>
      </c>
      <c r="O56" s="109">
        <v>460263417</v>
      </c>
    </row>
    <row r="57" spans="1:18" x14ac:dyDescent="0.25">
      <c r="A57" s="29" t="s">
        <v>336</v>
      </c>
      <c r="B57" s="29" t="s">
        <v>255</v>
      </c>
      <c r="C57" s="109">
        <v>336000000</v>
      </c>
      <c r="D57" s="110">
        <v>0</v>
      </c>
      <c r="E57" s="110">
        <v>0</v>
      </c>
      <c r="F57" s="110">
        <v>0</v>
      </c>
      <c r="G57" s="110">
        <v>0</v>
      </c>
      <c r="H57" s="109">
        <v>336000000</v>
      </c>
      <c r="I57" s="109">
        <v>28741179</v>
      </c>
      <c r="J57" s="109">
        <v>33316392</v>
      </c>
      <c r="K57" s="109">
        <v>62057571</v>
      </c>
      <c r="L57" s="109">
        <v>273942429</v>
      </c>
      <c r="M57" s="109">
        <v>28741179</v>
      </c>
      <c r="N57" s="109">
        <v>33316392</v>
      </c>
      <c r="O57" s="109">
        <v>62057571</v>
      </c>
    </row>
    <row r="58" spans="1:18" x14ac:dyDescent="0.25">
      <c r="A58" s="29" t="s">
        <v>337</v>
      </c>
      <c r="B58" s="29" t="s">
        <v>257</v>
      </c>
      <c r="C58" s="109">
        <v>39624552</v>
      </c>
      <c r="D58" s="110">
        <v>0</v>
      </c>
      <c r="E58" s="110">
        <v>0</v>
      </c>
      <c r="F58" s="110">
        <v>0</v>
      </c>
      <c r="G58" s="110">
        <v>0</v>
      </c>
      <c r="H58" s="109">
        <v>39624552</v>
      </c>
      <c r="I58" s="109">
        <v>10392270</v>
      </c>
      <c r="J58" s="109">
        <v>7875488</v>
      </c>
      <c r="K58" s="109">
        <v>18267758</v>
      </c>
      <c r="L58" s="109">
        <v>21356794</v>
      </c>
      <c r="M58" s="109">
        <v>10392270</v>
      </c>
      <c r="N58" s="109">
        <v>7875488</v>
      </c>
      <c r="O58" s="109">
        <v>18267758</v>
      </c>
    </row>
    <row r="59" spans="1:18" x14ac:dyDescent="0.25">
      <c r="A59" s="29" t="s">
        <v>338</v>
      </c>
      <c r="B59" s="29" t="s">
        <v>259</v>
      </c>
      <c r="C59" s="109">
        <v>151826400</v>
      </c>
      <c r="D59" s="110">
        <v>0</v>
      </c>
      <c r="E59" s="110">
        <v>0</v>
      </c>
      <c r="F59" s="110">
        <v>0</v>
      </c>
      <c r="G59" s="110">
        <v>0</v>
      </c>
      <c r="H59" s="109">
        <v>151826400</v>
      </c>
      <c r="I59" s="109">
        <v>22439993</v>
      </c>
      <c r="J59" s="109">
        <v>16611958</v>
      </c>
      <c r="K59" s="109">
        <v>39051951</v>
      </c>
      <c r="L59" s="109">
        <v>112774449</v>
      </c>
      <c r="M59" s="109">
        <v>22439993</v>
      </c>
      <c r="N59" s="109">
        <v>16611958</v>
      </c>
      <c r="O59" s="109">
        <v>39051951</v>
      </c>
    </row>
    <row r="60" spans="1:18" x14ac:dyDescent="0.25">
      <c r="A60" s="29" t="s">
        <v>339</v>
      </c>
      <c r="B60" s="29" t="s">
        <v>261</v>
      </c>
      <c r="C60" s="109">
        <v>423531461</v>
      </c>
      <c r="D60" s="110">
        <v>0</v>
      </c>
      <c r="E60" s="110">
        <v>0</v>
      </c>
      <c r="F60" s="110">
        <v>0</v>
      </c>
      <c r="G60" s="110">
        <v>0</v>
      </c>
      <c r="H60" s="109">
        <v>423531461</v>
      </c>
      <c r="I60" s="109">
        <v>6391903</v>
      </c>
      <c r="J60" s="109">
        <v>43137425</v>
      </c>
      <c r="K60" s="109">
        <v>49529328</v>
      </c>
      <c r="L60" s="109">
        <v>374002133</v>
      </c>
      <c r="M60" s="109">
        <v>807860</v>
      </c>
      <c r="N60" s="109">
        <v>48721468</v>
      </c>
      <c r="O60" s="109">
        <v>49529328</v>
      </c>
    </row>
    <row r="61" spans="1:18" s="34" customFormat="1" x14ac:dyDescent="0.25">
      <c r="A61" s="32" t="s">
        <v>340</v>
      </c>
      <c r="B61" s="32" t="s">
        <v>265</v>
      </c>
      <c r="C61" s="134">
        <v>403277589</v>
      </c>
      <c r="D61" s="135">
        <v>0</v>
      </c>
      <c r="E61" s="134">
        <v>35200000</v>
      </c>
      <c r="F61" s="135">
        <v>0</v>
      </c>
      <c r="G61" s="135">
        <v>0</v>
      </c>
      <c r="H61" s="134">
        <v>368077589</v>
      </c>
      <c r="I61" s="134">
        <v>5352366</v>
      </c>
      <c r="J61" s="135">
        <v>0</v>
      </c>
      <c r="K61" s="134">
        <v>5352366</v>
      </c>
      <c r="L61" s="134">
        <v>362725223</v>
      </c>
      <c r="M61" s="134">
        <v>403930</v>
      </c>
      <c r="N61" s="134">
        <v>4948436</v>
      </c>
      <c r="O61" s="134">
        <v>5352366</v>
      </c>
      <c r="P61" s="89"/>
      <c r="Q61" s="89"/>
      <c r="R61" s="89"/>
    </row>
    <row r="62" spans="1:18" x14ac:dyDescent="0.25">
      <c r="A62" s="29" t="s">
        <v>341</v>
      </c>
      <c r="B62" s="29" t="s">
        <v>267</v>
      </c>
      <c r="C62" s="109">
        <v>184137833</v>
      </c>
      <c r="D62" s="110">
        <v>0</v>
      </c>
      <c r="E62" s="110">
        <v>0</v>
      </c>
      <c r="F62" s="110">
        <v>0</v>
      </c>
      <c r="G62" s="110">
        <v>0</v>
      </c>
      <c r="H62" s="109">
        <v>184137833</v>
      </c>
      <c r="I62" s="109">
        <v>3195951</v>
      </c>
      <c r="J62" s="110">
        <v>0</v>
      </c>
      <c r="K62" s="109">
        <v>3195951</v>
      </c>
      <c r="L62" s="109">
        <v>180941882</v>
      </c>
      <c r="M62" s="109">
        <v>403930</v>
      </c>
      <c r="N62" s="109">
        <v>2792021</v>
      </c>
      <c r="O62" s="109">
        <v>3195951</v>
      </c>
    </row>
    <row r="63" spans="1:18" x14ac:dyDescent="0.25">
      <c r="A63" s="29" t="s">
        <v>342</v>
      </c>
      <c r="B63" s="29" t="s">
        <v>269</v>
      </c>
      <c r="C63" s="109">
        <v>183939756</v>
      </c>
      <c r="D63" s="110">
        <v>0</v>
      </c>
      <c r="E63" s="110">
        <v>0</v>
      </c>
      <c r="F63" s="110">
        <v>0</v>
      </c>
      <c r="G63" s="110">
        <v>0</v>
      </c>
      <c r="H63" s="109">
        <v>183939756</v>
      </c>
      <c r="I63" s="109">
        <v>2156415</v>
      </c>
      <c r="J63" s="110">
        <v>0</v>
      </c>
      <c r="K63" s="109">
        <v>2156415</v>
      </c>
      <c r="L63" s="109">
        <v>181783341</v>
      </c>
      <c r="M63" s="110">
        <v>0</v>
      </c>
      <c r="N63" s="109">
        <v>2156415</v>
      </c>
      <c r="O63" s="109">
        <v>2156415</v>
      </c>
    </row>
    <row r="64" spans="1:18" x14ac:dyDescent="0.25">
      <c r="A64" s="29" t="s">
        <v>343</v>
      </c>
      <c r="B64" s="29" t="s">
        <v>344</v>
      </c>
      <c r="C64" s="109">
        <v>35200000</v>
      </c>
      <c r="D64" s="110">
        <v>0</v>
      </c>
      <c r="E64" s="109">
        <v>35200000</v>
      </c>
      <c r="F64" s="110">
        <v>0</v>
      </c>
      <c r="G64" s="110">
        <v>0</v>
      </c>
      <c r="H64" s="109">
        <v>9.9999999999999995E-7</v>
      </c>
      <c r="I64" s="110">
        <v>0</v>
      </c>
      <c r="J64" s="110">
        <v>0</v>
      </c>
      <c r="K64" s="110">
        <v>0</v>
      </c>
      <c r="L64" s="110">
        <v>0</v>
      </c>
      <c r="M64" s="110">
        <v>0</v>
      </c>
      <c r="N64" s="110">
        <v>0</v>
      </c>
      <c r="O64" s="110">
        <v>0</v>
      </c>
    </row>
    <row r="65" spans="1:18" s="34" customFormat="1" x14ac:dyDescent="0.25">
      <c r="A65" s="32" t="s">
        <v>345</v>
      </c>
      <c r="B65" s="32" t="s">
        <v>273</v>
      </c>
      <c r="C65" s="134">
        <v>921856474</v>
      </c>
      <c r="D65" s="135">
        <v>0</v>
      </c>
      <c r="E65" s="134">
        <v>175200000</v>
      </c>
      <c r="F65" s="135">
        <v>0</v>
      </c>
      <c r="G65" s="135">
        <v>0</v>
      </c>
      <c r="H65" s="134">
        <v>746656474</v>
      </c>
      <c r="I65" s="134">
        <v>68967425</v>
      </c>
      <c r="J65" s="134">
        <v>26199200</v>
      </c>
      <c r="K65" s="134">
        <v>95166625</v>
      </c>
      <c r="L65" s="134">
        <v>651489849</v>
      </c>
      <c r="M65" s="134">
        <v>66089939</v>
      </c>
      <c r="N65" s="134">
        <v>29076686</v>
      </c>
      <c r="O65" s="134">
        <v>95166625</v>
      </c>
      <c r="P65" s="89"/>
      <c r="Q65" s="89"/>
      <c r="R65" s="89"/>
    </row>
    <row r="66" spans="1:18" x14ac:dyDescent="0.25">
      <c r="A66" s="29" t="s">
        <v>346</v>
      </c>
      <c r="B66" s="29" t="s">
        <v>275</v>
      </c>
      <c r="C66" s="109">
        <v>288777600</v>
      </c>
      <c r="D66" s="110">
        <v>0</v>
      </c>
      <c r="E66" s="110">
        <v>0</v>
      </c>
      <c r="F66" s="110">
        <v>0</v>
      </c>
      <c r="G66" s="110">
        <v>0</v>
      </c>
      <c r="H66" s="109">
        <v>288777600</v>
      </c>
      <c r="I66" s="109">
        <v>34469700</v>
      </c>
      <c r="J66" s="109">
        <v>13789700</v>
      </c>
      <c r="K66" s="109">
        <v>48259400</v>
      </c>
      <c r="L66" s="109">
        <v>240518200</v>
      </c>
      <c r="M66" s="109">
        <v>34469700</v>
      </c>
      <c r="N66" s="109">
        <v>13789700</v>
      </c>
      <c r="O66" s="109">
        <v>48259400</v>
      </c>
    </row>
    <row r="67" spans="1:18" x14ac:dyDescent="0.25">
      <c r="A67" s="29" t="s">
        <v>347</v>
      </c>
      <c r="B67" s="29" t="s">
        <v>348</v>
      </c>
      <c r="C67" s="109">
        <v>248645674</v>
      </c>
      <c r="D67" s="110">
        <v>0</v>
      </c>
      <c r="E67" s="110">
        <v>0</v>
      </c>
      <c r="F67" s="110">
        <v>0</v>
      </c>
      <c r="G67" s="110">
        <v>0</v>
      </c>
      <c r="H67" s="109">
        <v>248645674</v>
      </c>
      <c r="I67" s="109">
        <v>3289225</v>
      </c>
      <c r="J67" s="110">
        <v>0</v>
      </c>
      <c r="K67" s="109">
        <v>3289225</v>
      </c>
      <c r="L67" s="109">
        <v>245356449</v>
      </c>
      <c r="M67" s="109">
        <v>411739</v>
      </c>
      <c r="N67" s="109">
        <v>2877486</v>
      </c>
      <c r="O67" s="109">
        <v>3289225</v>
      </c>
    </row>
    <row r="68" spans="1:18" x14ac:dyDescent="0.25">
      <c r="A68" s="29" t="s">
        <v>349</v>
      </c>
      <c r="B68" s="29" t="s">
        <v>283</v>
      </c>
      <c r="C68" s="109">
        <v>78544800</v>
      </c>
      <c r="D68" s="110">
        <v>0</v>
      </c>
      <c r="E68" s="110">
        <v>0</v>
      </c>
      <c r="F68" s="110">
        <v>0</v>
      </c>
      <c r="G68" s="110">
        <v>0</v>
      </c>
      <c r="H68" s="109">
        <v>78544800</v>
      </c>
      <c r="I68" s="109">
        <v>14474300</v>
      </c>
      <c r="J68" s="109">
        <v>4704100</v>
      </c>
      <c r="K68" s="109">
        <v>19178400</v>
      </c>
      <c r="L68" s="109">
        <v>59366400</v>
      </c>
      <c r="M68" s="109">
        <v>14474300</v>
      </c>
      <c r="N68" s="109">
        <v>4704100</v>
      </c>
      <c r="O68" s="109">
        <v>19178400</v>
      </c>
    </row>
    <row r="69" spans="1:18" x14ac:dyDescent="0.25">
      <c r="A69" s="29" t="s">
        <v>350</v>
      </c>
      <c r="B69" s="29" t="s">
        <v>285</v>
      </c>
      <c r="C69" s="109">
        <v>130688400</v>
      </c>
      <c r="D69" s="110">
        <v>0</v>
      </c>
      <c r="E69" s="110">
        <v>0</v>
      </c>
      <c r="F69" s="110">
        <v>0</v>
      </c>
      <c r="G69" s="110">
        <v>0</v>
      </c>
      <c r="H69" s="109">
        <v>130688400</v>
      </c>
      <c r="I69" s="109">
        <v>16734200</v>
      </c>
      <c r="J69" s="109">
        <v>7705400</v>
      </c>
      <c r="K69" s="109">
        <v>24439600</v>
      </c>
      <c r="L69" s="109">
        <v>106248800</v>
      </c>
      <c r="M69" s="109">
        <v>16734200</v>
      </c>
      <c r="N69" s="109">
        <v>7705400</v>
      </c>
      <c r="O69" s="109">
        <v>24439600</v>
      </c>
    </row>
    <row r="70" spans="1:18" x14ac:dyDescent="0.25">
      <c r="A70" s="29" t="s">
        <v>351</v>
      </c>
      <c r="B70" s="29" t="s">
        <v>352</v>
      </c>
      <c r="C70" s="109">
        <v>175200000</v>
      </c>
      <c r="D70" s="110">
        <v>0</v>
      </c>
      <c r="E70" s="109">
        <v>175200000</v>
      </c>
      <c r="F70" s="110">
        <v>0</v>
      </c>
      <c r="G70" s="110">
        <v>0</v>
      </c>
      <c r="H70" s="109">
        <v>9.9999999999999995E-7</v>
      </c>
      <c r="I70" s="110">
        <v>0</v>
      </c>
      <c r="J70" s="110">
        <v>0</v>
      </c>
      <c r="K70" s="110">
        <v>0</v>
      </c>
      <c r="L70" s="110">
        <v>0</v>
      </c>
      <c r="M70" s="110">
        <v>0</v>
      </c>
      <c r="N70" s="110">
        <v>0</v>
      </c>
      <c r="O70" s="110">
        <v>0</v>
      </c>
    </row>
    <row r="71" spans="1:18" x14ac:dyDescent="0.25">
      <c r="A71" s="29" t="s">
        <v>353</v>
      </c>
      <c r="B71" s="29" t="s">
        <v>303</v>
      </c>
      <c r="C71" s="109">
        <v>272797329</v>
      </c>
      <c r="D71" s="110">
        <v>0</v>
      </c>
      <c r="E71" s="109">
        <v>35200000</v>
      </c>
      <c r="F71" s="110">
        <v>0</v>
      </c>
      <c r="G71" s="110">
        <v>0</v>
      </c>
      <c r="H71" s="109">
        <v>237597329</v>
      </c>
      <c r="I71" s="109">
        <v>2156415</v>
      </c>
      <c r="J71" s="110">
        <v>0</v>
      </c>
      <c r="K71" s="109">
        <v>2156415</v>
      </c>
      <c r="L71" s="109">
        <v>235440914</v>
      </c>
      <c r="M71" s="110">
        <v>0</v>
      </c>
      <c r="N71" s="109">
        <v>2156415</v>
      </c>
      <c r="O71" s="109">
        <v>2156415</v>
      </c>
    </row>
    <row r="72" spans="1:18" x14ac:dyDescent="0.25">
      <c r="A72" s="29" t="s">
        <v>354</v>
      </c>
      <c r="B72" s="29" t="s">
        <v>265</v>
      </c>
      <c r="C72" s="109">
        <v>272797329</v>
      </c>
      <c r="D72" s="110">
        <v>0</v>
      </c>
      <c r="E72" s="109">
        <v>35200000</v>
      </c>
      <c r="F72" s="110">
        <v>0</v>
      </c>
      <c r="G72" s="110">
        <v>0</v>
      </c>
      <c r="H72" s="109">
        <v>237597329</v>
      </c>
      <c r="I72" s="109">
        <v>2156415</v>
      </c>
      <c r="J72" s="110">
        <v>0</v>
      </c>
      <c r="K72" s="109">
        <v>2156415</v>
      </c>
      <c r="L72" s="109">
        <v>235440914</v>
      </c>
      <c r="M72" s="110">
        <v>0</v>
      </c>
      <c r="N72" s="109">
        <v>2156415</v>
      </c>
      <c r="O72" s="109">
        <v>2156415</v>
      </c>
    </row>
    <row r="73" spans="1:18" x14ac:dyDescent="0.25">
      <c r="A73" s="29" t="s">
        <v>355</v>
      </c>
      <c r="B73" s="29" t="s">
        <v>306</v>
      </c>
      <c r="C73" s="109">
        <v>183939756</v>
      </c>
      <c r="D73" s="110">
        <v>0</v>
      </c>
      <c r="E73" s="110">
        <v>0</v>
      </c>
      <c r="F73" s="110">
        <v>0</v>
      </c>
      <c r="G73" s="110">
        <v>0</v>
      </c>
      <c r="H73" s="109">
        <v>183939756</v>
      </c>
      <c r="I73" s="110">
        <v>0</v>
      </c>
      <c r="J73" s="110">
        <v>0</v>
      </c>
      <c r="K73" s="110">
        <v>0</v>
      </c>
      <c r="L73" s="109">
        <v>183939756</v>
      </c>
      <c r="M73" s="110">
        <v>0</v>
      </c>
      <c r="N73" s="110">
        <v>0</v>
      </c>
      <c r="O73" s="110">
        <v>0</v>
      </c>
    </row>
    <row r="74" spans="1:18" x14ac:dyDescent="0.25">
      <c r="A74" s="29" t="s">
        <v>356</v>
      </c>
      <c r="B74" s="29" t="s">
        <v>357</v>
      </c>
      <c r="C74" s="109">
        <v>35200000</v>
      </c>
      <c r="D74" s="110">
        <v>0</v>
      </c>
      <c r="E74" s="109">
        <v>35200000</v>
      </c>
      <c r="F74" s="110">
        <v>0</v>
      </c>
      <c r="G74" s="110">
        <v>0</v>
      </c>
      <c r="H74" s="109">
        <v>9.9999999999999995E-7</v>
      </c>
      <c r="I74" s="110">
        <v>0</v>
      </c>
      <c r="J74" s="110">
        <v>0</v>
      </c>
      <c r="K74" s="110">
        <v>0</v>
      </c>
      <c r="L74" s="110">
        <v>0</v>
      </c>
      <c r="M74" s="110">
        <v>0</v>
      </c>
      <c r="N74" s="110">
        <v>0</v>
      </c>
      <c r="O74" s="110">
        <v>0</v>
      </c>
    </row>
    <row r="75" spans="1:18" x14ac:dyDescent="0.25">
      <c r="A75" s="29" t="s">
        <v>358</v>
      </c>
      <c r="B75" s="29" t="s">
        <v>359</v>
      </c>
      <c r="C75" s="109">
        <v>53657573</v>
      </c>
      <c r="D75" s="110">
        <v>0</v>
      </c>
      <c r="E75" s="110">
        <v>0</v>
      </c>
      <c r="F75" s="110">
        <v>0</v>
      </c>
      <c r="G75" s="110">
        <v>0</v>
      </c>
      <c r="H75" s="109">
        <v>53657573</v>
      </c>
      <c r="I75" s="109">
        <v>2156415</v>
      </c>
      <c r="J75" s="110">
        <v>0</v>
      </c>
      <c r="K75" s="109">
        <v>2156415</v>
      </c>
      <c r="L75" s="109">
        <v>51501158</v>
      </c>
      <c r="M75" s="110">
        <v>0</v>
      </c>
      <c r="N75" s="109">
        <v>2156415</v>
      </c>
      <c r="O75" s="109">
        <v>2156415</v>
      </c>
    </row>
    <row r="76" spans="1:18" s="34" customFormat="1" x14ac:dyDescent="0.25">
      <c r="A76" s="32" t="s">
        <v>360</v>
      </c>
      <c r="B76" s="32" t="s">
        <v>361</v>
      </c>
      <c r="C76" s="134">
        <v>18468585189</v>
      </c>
      <c r="D76" s="134">
        <v>999999958</v>
      </c>
      <c r="E76" s="134">
        <v>439428160.77999991</v>
      </c>
      <c r="F76" s="135">
        <v>0</v>
      </c>
      <c r="G76" s="135">
        <v>0</v>
      </c>
      <c r="H76" s="134">
        <v>19029156986.220001</v>
      </c>
      <c r="I76" s="134">
        <v>8240590366.9200001</v>
      </c>
      <c r="J76" s="134">
        <v>824432166.69000006</v>
      </c>
      <c r="K76" s="134">
        <v>9065022533.6100006</v>
      </c>
      <c r="L76" s="134">
        <v>9964134452.6100006</v>
      </c>
      <c r="M76" s="134">
        <v>3409267889.5499997</v>
      </c>
      <c r="N76" s="134">
        <v>1527426921.8099999</v>
      </c>
      <c r="O76" s="134">
        <v>4936694811.3599997</v>
      </c>
      <c r="P76" s="89"/>
      <c r="Q76" s="89"/>
      <c r="R76" s="89"/>
    </row>
    <row r="77" spans="1:18" s="34" customFormat="1" x14ac:dyDescent="0.25">
      <c r="A77" s="32" t="s">
        <v>362</v>
      </c>
      <c r="B77" s="32" t="s">
        <v>363</v>
      </c>
      <c r="C77" s="134">
        <v>112000000</v>
      </c>
      <c r="D77" s="135">
        <v>0</v>
      </c>
      <c r="E77" s="134">
        <v>700344.54</v>
      </c>
      <c r="F77" s="135">
        <v>0</v>
      </c>
      <c r="G77" s="135">
        <v>0</v>
      </c>
      <c r="H77" s="134">
        <v>111299655.45999999</v>
      </c>
      <c r="I77" s="134">
        <v>46385930</v>
      </c>
      <c r="J77" s="134">
        <v>566000</v>
      </c>
      <c r="K77" s="134">
        <v>46951930</v>
      </c>
      <c r="L77" s="134">
        <v>64347725.459999993</v>
      </c>
      <c r="M77" s="134">
        <v>14788490</v>
      </c>
      <c r="N77" s="134">
        <v>10406410</v>
      </c>
      <c r="O77" s="134">
        <v>25194900</v>
      </c>
      <c r="P77" s="89"/>
      <c r="Q77" s="89"/>
      <c r="R77" s="89"/>
    </row>
    <row r="78" spans="1:18" s="34" customFormat="1" x14ac:dyDescent="0.25">
      <c r="A78" s="32" t="s">
        <v>364</v>
      </c>
      <c r="B78" s="32" t="s">
        <v>365</v>
      </c>
      <c r="C78" s="134">
        <v>112000000</v>
      </c>
      <c r="D78" s="135">
        <v>0</v>
      </c>
      <c r="E78" s="134">
        <v>700344.54</v>
      </c>
      <c r="F78" s="135">
        <v>0</v>
      </c>
      <c r="G78" s="135">
        <v>0</v>
      </c>
      <c r="H78" s="134">
        <v>111299655.45999999</v>
      </c>
      <c r="I78" s="134">
        <v>46385930</v>
      </c>
      <c r="J78" s="134">
        <v>566000</v>
      </c>
      <c r="K78" s="134">
        <v>46951930</v>
      </c>
      <c r="L78" s="134">
        <v>64347725.459999993</v>
      </c>
      <c r="M78" s="134">
        <v>14788490</v>
      </c>
      <c r="N78" s="134">
        <v>10406410</v>
      </c>
      <c r="O78" s="134">
        <v>25194900</v>
      </c>
      <c r="P78" s="89"/>
      <c r="Q78" s="89"/>
      <c r="R78" s="89"/>
    </row>
    <row r="79" spans="1:18" s="34" customFormat="1" x14ac:dyDescent="0.25">
      <c r="A79" s="32" t="s">
        <v>366</v>
      </c>
      <c r="B79" s="32" t="s">
        <v>367</v>
      </c>
      <c r="C79" s="134">
        <v>72000000</v>
      </c>
      <c r="D79" s="135">
        <v>0</v>
      </c>
      <c r="E79" s="134">
        <v>700344.54</v>
      </c>
      <c r="F79" s="135">
        <v>0</v>
      </c>
      <c r="G79" s="135">
        <v>0</v>
      </c>
      <c r="H79" s="134">
        <v>71299655.459999993</v>
      </c>
      <c r="I79" s="134">
        <v>46385930</v>
      </c>
      <c r="J79" s="134">
        <v>566000</v>
      </c>
      <c r="K79" s="134">
        <v>46951930</v>
      </c>
      <c r="L79" s="134">
        <v>24347725.459999993</v>
      </c>
      <c r="M79" s="134">
        <v>14788490</v>
      </c>
      <c r="N79" s="134">
        <v>10406410</v>
      </c>
      <c r="O79" s="134">
        <v>25194900</v>
      </c>
      <c r="P79" s="89"/>
      <c r="Q79" s="89"/>
      <c r="R79" s="89"/>
    </row>
    <row r="80" spans="1:18" s="34" customFormat="1" x14ac:dyDescent="0.25">
      <c r="A80" s="32" t="s">
        <v>368</v>
      </c>
      <c r="B80" s="32" t="s">
        <v>369</v>
      </c>
      <c r="C80" s="134">
        <v>72000000</v>
      </c>
      <c r="D80" s="135">
        <v>0</v>
      </c>
      <c r="E80" s="134">
        <v>700344.54</v>
      </c>
      <c r="F80" s="135">
        <v>0</v>
      </c>
      <c r="G80" s="135">
        <v>0</v>
      </c>
      <c r="H80" s="134">
        <v>71299655.459999993</v>
      </c>
      <c r="I80" s="134">
        <v>46385930</v>
      </c>
      <c r="J80" s="134">
        <v>566000</v>
      </c>
      <c r="K80" s="134">
        <v>46951930</v>
      </c>
      <c r="L80" s="134">
        <v>24347725.459999993</v>
      </c>
      <c r="M80" s="134">
        <v>14788490</v>
      </c>
      <c r="N80" s="134">
        <v>10406410</v>
      </c>
      <c r="O80" s="134">
        <v>25194900</v>
      </c>
      <c r="P80" s="89"/>
      <c r="Q80" s="89"/>
      <c r="R80" s="89"/>
    </row>
    <row r="81" spans="1:18" x14ac:dyDescent="0.25">
      <c r="A81" s="29" t="s">
        <v>370</v>
      </c>
      <c r="B81" s="29" t="s">
        <v>371</v>
      </c>
      <c r="C81" s="109">
        <v>22000000</v>
      </c>
      <c r="D81" s="110">
        <v>0</v>
      </c>
      <c r="E81" s="110">
        <v>0</v>
      </c>
      <c r="F81" s="110">
        <v>0</v>
      </c>
      <c r="G81" s="110">
        <v>0</v>
      </c>
      <c r="H81" s="109">
        <v>22000000</v>
      </c>
      <c r="I81" s="109">
        <v>21000888</v>
      </c>
      <c r="J81" s="110">
        <v>0</v>
      </c>
      <c r="K81" s="109">
        <v>21000888</v>
      </c>
      <c r="L81" s="109">
        <v>999112</v>
      </c>
      <c r="M81" s="109">
        <v>2969448</v>
      </c>
      <c r="N81" s="109">
        <v>9840410</v>
      </c>
      <c r="O81" s="109">
        <v>12809858</v>
      </c>
    </row>
    <row r="82" spans="1:18" x14ac:dyDescent="0.25">
      <c r="A82" s="29" t="s">
        <v>372</v>
      </c>
      <c r="B82" s="29" t="s">
        <v>373</v>
      </c>
      <c r="C82" s="109">
        <v>48000000</v>
      </c>
      <c r="D82" s="110">
        <v>0</v>
      </c>
      <c r="E82" s="110">
        <v>0</v>
      </c>
      <c r="F82" s="110">
        <v>0</v>
      </c>
      <c r="G82" s="110">
        <v>0</v>
      </c>
      <c r="H82" s="109">
        <v>48000000</v>
      </c>
      <c r="I82" s="109">
        <v>24820042</v>
      </c>
      <c r="J82" s="109">
        <v>566000</v>
      </c>
      <c r="K82" s="109">
        <v>25386042</v>
      </c>
      <c r="L82" s="109">
        <v>22613958</v>
      </c>
      <c r="M82" s="109">
        <v>11254042</v>
      </c>
      <c r="N82" s="109">
        <v>566000</v>
      </c>
      <c r="O82" s="109">
        <v>11820042</v>
      </c>
    </row>
    <row r="83" spans="1:18" x14ac:dyDescent="0.25">
      <c r="A83" s="29" t="s">
        <v>374</v>
      </c>
      <c r="B83" s="29" t="s">
        <v>375</v>
      </c>
      <c r="C83" s="109">
        <v>2000000</v>
      </c>
      <c r="D83" s="110">
        <v>0</v>
      </c>
      <c r="E83" s="109">
        <v>700344.54</v>
      </c>
      <c r="F83" s="110">
        <v>0</v>
      </c>
      <c r="G83" s="110">
        <v>0</v>
      </c>
      <c r="H83" s="109">
        <v>1299655.46</v>
      </c>
      <c r="I83" s="109">
        <v>565000</v>
      </c>
      <c r="J83" s="110">
        <v>0</v>
      </c>
      <c r="K83" s="109">
        <v>565000</v>
      </c>
      <c r="L83" s="109">
        <v>734655.46</v>
      </c>
      <c r="M83" s="109">
        <v>565000</v>
      </c>
      <c r="N83" s="110">
        <v>0</v>
      </c>
      <c r="O83" s="109">
        <v>565000</v>
      </c>
    </row>
    <row r="84" spans="1:18" s="34" customFormat="1" x14ac:dyDescent="0.25">
      <c r="A84" s="32" t="s">
        <v>376</v>
      </c>
      <c r="B84" s="32" t="s">
        <v>377</v>
      </c>
      <c r="C84" s="134">
        <v>40000000</v>
      </c>
      <c r="D84" s="135">
        <v>0</v>
      </c>
      <c r="E84" s="135">
        <v>0</v>
      </c>
      <c r="F84" s="135">
        <v>0</v>
      </c>
      <c r="G84" s="135">
        <v>0</v>
      </c>
      <c r="H84" s="134">
        <v>40000000</v>
      </c>
      <c r="I84" s="135">
        <v>0</v>
      </c>
      <c r="J84" s="135">
        <v>0</v>
      </c>
      <c r="K84" s="135">
        <v>0</v>
      </c>
      <c r="L84" s="134">
        <v>40000000</v>
      </c>
      <c r="M84" s="135">
        <v>0</v>
      </c>
      <c r="N84" s="135">
        <v>0</v>
      </c>
      <c r="O84" s="135">
        <v>0</v>
      </c>
      <c r="P84" s="89"/>
      <c r="Q84" s="89"/>
      <c r="R84" s="89"/>
    </row>
    <row r="85" spans="1:18" s="34" customFormat="1" x14ac:dyDescent="0.25">
      <c r="A85" s="32" t="s">
        <v>378</v>
      </c>
      <c r="B85" s="32" t="s">
        <v>379</v>
      </c>
      <c r="C85" s="134">
        <v>40000000</v>
      </c>
      <c r="D85" s="135">
        <v>0</v>
      </c>
      <c r="E85" s="135">
        <v>0</v>
      </c>
      <c r="F85" s="135">
        <v>0</v>
      </c>
      <c r="G85" s="135">
        <v>0</v>
      </c>
      <c r="H85" s="134">
        <v>40000000</v>
      </c>
      <c r="I85" s="135">
        <v>0</v>
      </c>
      <c r="J85" s="135">
        <v>0</v>
      </c>
      <c r="K85" s="135">
        <v>0</v>
      </c>
      <c r="L85" s="134">
        <v>40000000</v>
      </c>
      <c r="M85" s="135">
        <v>0</v>
      </c>
      <c r="N85" s="135">
        <v>0</v>
      </c>
      <c r="O85" s="135">
        <v>0</v>
      </c>
      <c r="P85" s="89"/>
      <c r="Q85" s="89"/>
      <c r="R85" s="89"/>
    </row>
    <row r="86" spans="1:18" s="34" customFormat="1" x14ac:dyDescent="0.25">
      <c r="A86" s="32" t="s">
        <v>380</v>
      </c>
      <c r="B86" s="32" t="s">
        <v>381</v>
      </c>
      <c r="C86" s="134">
        <v>40000000</v>
      </c>
      <c r="D86" s="135">
        <v>0</v>
      </c>
      <c r="E86" s="135">
        <v>0</v>
      </c>
      <c r="F86" s="135">
        <v>0</v>
      </c>
      <c r="G86" s="135">
        <v>0</v>
      </c>
      <c r="H86" s="134">
        <v>40000000</v>
      </c>
      <c r="I86" s="135">
        <v>0</v>
      </c>
      <c r="J86" s="135">
        <v>0</v>
      </c>
      <c r="K86" s="135">
        <v>0</v>
      </c>
      <c r="L86" s="134">
        <v>40000000</v>
      </c>
      <c r="M86" s="135">
        <v>0</v>
      </c>
      <c r="N86" s="135">
        <v>0</v>
      </c>
      <c r="O86" s="135">
        <v>0</v>
      </c>
      <c r="P86" s="89"/>
      <c r="Q86" s="89"/>
      <c r="R86" s="89"/>
    </row>
    <row r="87" spans="1:18" x14ac:dyDescent="0.25">
      <c r="A87" s="29" t="s">
        <v>382</v>
      </c>
      <c r="B87" s="29" t="s">
        <v>383</v>
      </c>
      <c r="C87" s="109">
        <v>25000000</v>
      </c>
      <c r="D87" s="110">
        <v>0</v>
      </c>
      <c r="E87" s="110">
        <v>0</v>
      </c>
      <c r="F87" s="110">
        <v>0</v>
      </c>
      <c r="G87" s="110">
        <v>0</v>
      </c>
      <c r="H87" s="109">
        <v>25000000</v>
      </c>
      <c r="I87" s="110">
        <v>0</v>
      </c>
      <c r="J87" s="110">
        <v>0</v>
      </c>
      <c r="K87" s="110">
        <v>0</v>
      </c>
      <c r="L87" s="109">
        <v>25000000</v>
      </c>
      <c r="M87" s="110">
        <v>0</v>
      </c>
      <c r="N87" s="110">
        <v>0</v>
      </c>
      <c r="O87" s="110">
        <v>0</v>
      </c>
    </row>
    <row r="88" spans="1:18" x14ac:dyDescent="0.25">
      <c r="A88" s="29" t="s">
        <v>384</v>
      </c>
      <c r="B88" s="29" t="s">
        <v>385</v>
      </c>
      <c r="C88" s="109">
        <v>15000000</v>
      </c>
      <c r="D88" s="110">
        <v>0</v>
      </c>
      <c r="E88" s="110">
        <v>0</v>
      </c>
      <c r="F88" s="110">
        <v>0</v>
      </c>
      <c r="G88" s="110">
        <v>0</v>
      </c>
      <c r="H88" s="109">
        <v>15000000</v>
      </c>
      <c r="I88" s="110">
        <v>0</v>
      </c>
      <c r="J88" s="110">
        <v>0</v>
      </c>
      <c r="K88" s="110">
        <v>0</v>
      </c>
      <c r="L88" s="109">
        <v>15000000</v>
      </c>
      <c r="M88" s="110">
        <v>0</v>
      </c>
      <c r="N88" s="110">
        <v>0</v>
      </c>
      <c r="O88" s="110">
        <v>0</v>
      </c>
    </row>
    <row r="89" spans="1:18" s="34" customFormat="1" x14ac:dyDescent="0.25">
      <c r="A89" s="32" t="s">
        <v>386</v>
      </c>
      <c r="B89" s="32" t="s">
        <v>387</v>
      </c>
      <c r="C89" s="134">
        <v>18355385189</v>
      </c>
      <c r="D89" s="134">
        <v>999999958</v>
      </c>
      <c r="E89" s="134">
        <v>438727816.23999995</v>
      </c>
      <c r="F89" s="135">
        <v>0</v>
      </c>
      <c r="G89" s="135">
        <v>0</v>
      </c>
      <c r="H89" s="134">
        <v>18916657330.759998</v>
      </c>
      <c r="I89" s="134">
        <v>8194204436.9199982</v>
      </c>
      <c r="J89" s="134">
        <v>823866166.69000006</v>
      </c>
      <c r="K89" s="134">
        <v>9018070603.6099987</v>
      </c>
      <c r="L89" s="134">
        <v>9898586727.1499996</v>
      </c>
      <c r="M89" s="134">
        <v>3394479399.5499997</v>
      </c>
      <c r="N89" s="134">
        <v>1517020511.8099999</v>
      </c>
      <c r="O89" s="134">
        <v>4911499911.3599997</v>
      </c>
      <c r="P89" s="89"/>
      <c r="Q89" s="89"/>
      <c r="R89" s="89"/>
    </row>
    <row r="90" spans="1:18" s="34" customFormat="1" x14ac:dyDescent="0.25">
      <c r="A90" s="32" t="s">
        <v>388</v>
      </c>
      <c r="B90" s="32" t="s">
        <v>389</v>
      </c>
      <c r="C90" s="134">
        <v>377394000</v>
      </c>
      <c r="D90" s="135">
        <v>0</v>
      </c>
      <c r="E90" s="135">
        <v>0</v>
      </c>
      <c r="F90" s="135">
        <v>0</v>
      </c>
      <c r="G90" s="135">
        <v>0</v>
      </c>
      <c r="H90" s="134">
        <v>377394000</v>
      </c>
      <c r="I90" s="134">
        <v>155211310</v>
      </c>
      <c r="J90" s="134">
        <v>310500</v>
      </c>
      <c r="K90" s="134">
        <v>155521810</v>
      </c>
      <c r="L90" s="134">
        <v>221872190</v>
      </c>
      <c r="M90" s="134">
        <v>21141309.879999995</v>
      </c>
      <c r="N90" s="134">
        <v>99004700</v>
      </c>
      <c r="O90" s="134">
        <v>120146009.88</v>
      </c>
      <c r="P90" s="89"/>
      <c r="Q90" s="89"/>
      <c r="R90" s="89"/>
    </row>
    <row r="91" spans="1:18" x14ac:dyDescent="0.25">
      <c r="A91" s="29" t="s">
        <v>390</v>
      </c>
      <c r="B91" s="29" t="s">
        <v>391</v>
      </c>
      <c r="C91" s="109">
        <v>2185000</v>
      </c>
      <c r="D91" s="110">
        <v>0</v>
      </c>
      <c r="E91" s="110">
        <v>0</v>
      </c>
      <c r="F91" s="110">
        <v>0</v>
      </c>
      <c r="G91" s="110">
        <v>0</v>
      </c>
      <c r="H91" s="109">
        <v>2185000</v>
      </c>
      <c r="I91" s="110">
        <v>0</v>
      </c>
      <c r="J91" s="109">
        <v>300000</v>
      </c>
      <c r="K91" s="109">
        <v>300000</v>
      </c>
      <c r="L91" s="109">
        <v>1885000</v>
      </c>
      <c r="M91" s="109">
        <v>0</v>
      </c>
      <c r="N91" s="109">
        <v>300000</v>
      </c>
      <c r="O91" s="109">
        <v>300000</v>
      </c>
    </row>
    <row r="92" spans="1:18" x14ac:dyDescent="0.25">
      <c r="A92" s="29" t="s">
        <v>392</v>
      </c>
      <c r="B92" s="29" t="s">
        <v>393</v>
      </c>
      <c r="C92" s="109">
        <v>2185000</v>
      </c>
      <c r="D92" s="110">
        <v>0</v>
      </c>
      <c r="E92" s="110">
        <v>0</v>
      </c>
      <c r="F92" s="110">
        <v>0</v>
      </c>
      <c r="G92" s="110">
        <v>0</v>
      </c>
      <c r="H92" s="109">
        <v>2185000</v>
      </c>
      <c r="I92" s="110">
        <v>0</v>
      </c>
      <c r="J92" s="109">
        <v>300000</v>
      </c>
      <c r="K92" s="109">
        <v>300000</v>
      </c>
      <c r="L92" s="109">
        <v>1885000</v>
      </c>
      <c r="M92" s="109">
        <v>0</v>
      </c>
      <c r="N92" s="109">
        <v>300000</v>
      </c>
      <c r="O92" s="109">
        <v>300000</v>
      </c>
    </row>
    <row r="93" spans="1:18" s="34" customFormat="1" x14ac:dyDescent="0.25">
      <c r="A93" s="32" t="s">
        <v>394</v>
      </c>
      <c r="B93" s="32" t="s">
        <v>395</v>
      </c>
      <c r="C93" s="134">
        <v>178600000</v>
      </c>
      <c r="D93" s="135">
        <v>0</v>
      </c>
      <c r="E93" s="135">
        <v>0</v>
      </c>
      <c r="F93" s="135">
        <v>0</v>
      </c>
      <c r="G93" s="135">
        <v>0</v>
      </c>
      <c r="H93" s="134">
        <v>178600000</v>
      </c>
      <c r="I93" s="134">
        <v>98952145</v>
      </c>
      <c r="J93" s="135">
        <v>0</v>
      </c>
      <c r="K93" s="134">
        <v>98952145</v>
      </c>
      <c r="L93" s="134">
        <v>79647855</v>
      </c>
      <c r="M93" s="134">
        <v>2736145</v>
      </c>
      <c r="N93" s="134">
        <v>68793000</v>
      </c>
      <c r="O93" s="134">
        <v>71529145</v>
      </c>
      <c r="P93" s="89"/>
      <c r="Q93" s="89"/>
      <c r="R93" s="89"/>
    </row>
    <row r="94" spans="1:18" x14ac:dyDescent="0.25">
      <c r="A94" s="29" t="s">
        <v>396</v>
      </c>
      <c r="B94" s="29" t="s">
        <v>397</v>
      </c>
      <c r="C94" s="109">
        <v>145000000</v>
      </c>
      <c r="D94" s="110">
        <v>0</v>
      </c>
      <c r="E94" s="110">
        <v>0</v>
      </c>
      <c r="F94" s="110">
        <v>0</v>
      </c>
      <c r="G94" s="110">
        <v>0</v>
      </c>
      <c r="H94" s="109">
        <v>145000000</v>
      </c>
      <c r="I94" s="109">
        <v>83045000</v>
      </c>
      <c r="J94" s="110">
        <v>0</v>
      </c>
      <c r="K94" s="109">
        <v>83045000</v>
      </c>
      <c r="L94" s="109">
        <v>61955000</v>
      </c>
      <c r="M94" s="109">
        <v>0</v>
      </c>
      <c r="N94" s="109">
        <v>66157000</v>
      </c>
      <c r="O94" s="109">
        <v>66157000</v>
      </c>
    </row>
    <row r="95" spans="1:18" x14ac:dyDescent="0.25">
      <c r="A95" s="29" t="s">
        <v>398</v>
      </c>
      <c r="B95" s="29" t="s">
        <v>399</v>
      </c>
      <c r="C95" s="109">
        <v>33600000</v>
      </c>
      <c r="D95" s="110">
        <v>0</v>
      </c>
      <c r="E95" s="110">
        <v>0</v>
      </c>
      <c r="F95" s="110">
        <v>0</v>
      </c>
      <c r="G95" s="110">
        <v>0</v>
      </c>
      <c r="H95" s="109">
        <v>33600000</v>
      </c>
      <c r="I95" s="109">
        <v>15907145</v>
      </c>
      <c r="J95" s="110">
        <v>0</v>
      </c>
      <c r="K95" s="109">
        <v>15907145</v>
      </c>
      <c r="L95" s="109">
        <v>17692855</v>
      </c>
      <c r="M95" s="109">
        <v>2736145</v>
      </c>
      <c r="N95" s="109">
        <v>2636000</v>
      </c>
      <c r="O95" s="109">
        <v>5372145</v>
      </c>
    </row>
    <row r="96" spans="1:18" s="34" customFormat="1" x14ac:dyDescent="0.25">
      <c r="A96" s="32" t="s">
        <v>400</v>
      </c>
      <c r="B96" s="32" t="s">
        <v>401</v>
      </c>
      <c r="C96" s="134">
        <v>176609000</v>
      </c>
      <c r="D96" s="135">
        <v>0</v>
      </c>
      <c r="E96" s="135">
        <v>0</v>
      </c>
      <c r="F96" s="135">
        <v>0</v>
      </c>
      <c r="G96" s="135">
        <v>0</v>
      </c>
      <c r="H96" s="134">
        <v>176609000</v>
      </c>
      <c r="I96" s="134">
        <v>53559165</v>
      </c>
      <c r="J96" s="134">
        <v>10500</v>
      </c>
      <c r="K96" s="134">
        <v>53569665</v>
      </c>
      <c r="L96" s="134">
        <v>123039335</v>
      </c>
      <c r="M96" s="134">
        <v>18405164.879999995</v>
      </c>
      <c r="N96" s="134">
        <v>27211700</v>
      </c>
      <c r="O96" s="134">
        <v>45616864.879999995</v>
      </c>
      <c r="P96" s="89"/>
      <c r="Q96" s="89"/>
      <c r="R96" s="89"/>
    </row>
    <row r="97" spans="1:18" x14ac:dyDescent="0.25">
      <c r="A97" s="29" t="s">
        <v>402</v>
      </c>
      <c r="B97" s="29" t="s">
        <v>403</v>
      </c>
      <c r="C97" s="109">
        <v>90009000</v>
      </c>
      <c r="D97" s="110">
        <v>0</v>
      </c>
      <c r="E97" s="110">
        <v>0</v>
      </c>
      <c r="F97" s="110">
        <v>0</v>
      </c>
      <c r="G97" s="110">
        <v>0</v>
      </c>
      <c r="H97" s="109">
        <v>90009000</v>
      </c>
      <c r="I97" s="109">
        <v>33309165</v>
      </c>
      <c r="J97" s="109">
        <v>10500</v>
      </c>
      <c r="K97" s="109">
        <v>33319665</v>
      </c>
      <c r="L97" s="109">
        <v>56689335</v>
      </c>
      <c r="M97" s="109">
        <v>15711164.879999999</v>
      </c>
      <c r="N97" s="109">
        <v>11360700</v>
      </c>
      <c r="O97" s="109">
        <v>27071864.879999999</v>
      </c>
    </row>
    <row r="98" spans="1:18" x14ac:dyDescent="0.25">
      <c r="A98" s="29" t="s">
        <v>404</v>
      </c>
      <c r="B98" s="29" t="s">
        <v>405</v>
      </c>
      <c r="C98" s="109">
        <v>39600000</v>
      </c>
      <c r="D98" s="110">
        <v>0</v>
      </c>
      <c r="E98" s="110">
        <v>0</v>
      </c>
      <c r="F98" s="110">
        <v>0</v>
      </c>
      <c r="G98" s="110">
        <v>0</v>
      </c>
      <c r="H98" s="109">
        <v>39600000</v>
      </c>
      <c r="I98" s="109">
        <v>10000000</v>
      </c>
      <c r="J98" s="110">
        <v>0</v>
      </c>
      <c r="K98" s="109">
        <v>10000000</v>
      </c>
      <c r="L98" s="109">
        <v>29600000</v>
      </c>
      <c r="M98" s="109">
        <v>2694000</v>
      </c>
      <c r="N98" s="109">
        <v>5601000</v>
      </c>
      <c r="O98" s="109">
        <v>8295000</v>
      </c>
    </row>
    <row r="99" spans="1:18" x14ac:dyDescent="0.25">
      <c r="A99" s="29" t="s">
        <v>406</v>
      </c>
      <c r="B99" s="29" t="s">
        <v>407</v>
      </c>
      <c r="C99" s="109">
        <v>35000000</v>
      </c>
      <c r="D99" s="110">
        <v>0</v>
      </c>
      <c r="E99" s="110">
        <v>0</v>
      </c>
      <c r="F99" s="110">
        <v>0</v>
      </c>
      <c r="G99" s="110">
        <v>0</v>
      </c>
      <c r="H99" s="109">
        <v>35000000</v>
      </c>
      <c r="I99" s="109">
        <v>10250000</v>
      </c>
      <c r="J99" s="110">
        <v>0</v>
      </c>
      <c r="K99" s="109">
        <v>10250000</v>
      </c>
      <c r="L99" s="109">
        <v>24750000</v>
      </c>
      <c r="M99" s="110">
        <v>0</v>
      </c>
      <c r="N99" s="109">
        <v>10250000</v>
      </c>
      <c r="O99" s="109">
        <v>10250000</v>
      </c>
    </row>
    <row r="100" spans="1:18" x14ac:dyDescent="0.25">
      <c r="A100" s="29" t="s">
        <v>408</v>
      </c>
      <c r="B100" s="29" t="s">
        <v>409</v>
      </c>
      <c r="C100" s="109">
        <v>12000000</v>
      </c>
      <c r="D100" s="110">
        <v>0</v>
      </c>
      <c r="E100" s="110">
        <v>0</v>
      </c>
      <c r="F100" s="110">
        <v>0</v>
      </c>
      <c r="G100" s="110">
        <v>0</v>
      </c>
      <c r="H100" s="109">
        <v>12000000</v>
      </c>
      <c r="I100" s="110">
        <v>0</v>
      </c>
      <c r="J100" s="110">
        <v>0</v>
      </c>
      <c r="K100" s="110">
        <v>0</v>
      </c>
      <c r="L100" s="109">
        <v>12000000</v>
      </c>
      <c r="M100" s="110">
        <v>0</v>
      </c>
      <c r="N100" s="110">
        <v>0</v>
      </c>
      <c r="O100" s="110">
        <v>0</v>
      </c>
    </row>
    <row r="101" spans="1:18" s="34" customFormat="1" x14ac:dyDescent="0.25">
      <c r="A101" s="32" t="s">
        <v>410</v>
      </c>
      <c r="B101" s="32" t="s">
        <v>44</v>
      </c>
      <c r="C101" s="134">
        <v>20000000</v>
      </c>
      <c r="D101" s="135">
        <v>0</v>
      </c>
      <c r="E101" s="135">
        <v>0</v>
      </c>
      <c r="F101" s="135">
        <v>0</v>
      </c>
      <c r="G101" s="135">
        <v>0</v>
      </c>
      <c r="H101" s="134">
        <v>20000000</v>
      </c>
      <c r="I101" s="134">
        <v>2700000</v>
      </c>
      <c r="J101" s="135">
        <v>0</v>
      </c>
      <c r="K101" s="134">
        <v>2700000</v>
      </c>
      <c r="L101" s="134">
        <v>17300000</v>
      </c>
      <c r="M101" s="135">
        <v>0</v>
      </c>
      <c r="N101" s="134">
        <v>2700000</v>
      </c>
      <c r="O101" s="134">
        <v>2700000</v>
      </c>
      <c r="P101" s="89"/>
      <c r="Q101" s="89"/>
      <c r="R101" s="89"/>
    </row>
    <row r="102" spans="1:18" x14ac:dyDescent="0.25">
      <c r="A102" s="29" t="s">
        <v>411</v>
      </c>
      <c r="B102" s="29" t="s">
        <v>412</v>
      </c>
      <c r="C102" s="109">
        <v>20000000</v>
      </c>
      <c r="D102" s="110">
        <v>0</v>
      </c>
      <c r="E102" s="110">
        <v>0</v>
      </c>
      <c r="F102" s="110">
        <v>0</v>
      </c>
      <c r="G102" s="110">
        <v>0</v>
      </c>
      <c r="H102" s="109">
        <v>20000000</v>
      </c>
      <c r="I102" s="109">
        <v>2700000</v>
      </c>
      <c r="J102" s="110">
        <v>0</v>
      </c>
      <c r="K102" s="109">
        <v>2700000</v>
      </c>
      <c r="L102" s="109">
        <v>17300000</v>
      </c>
      <c r="M102" s="110">
        <v>0</v>
      </c>
      <c r="N102" s="109">
        <v>2700000</v>
      </c>
      <c r="O102" s="109">
        <v>2700000</v>
      </c>
    </row>
    <row r="103" spans="1:18" s="34" customFormat="1" x14ac:dyDescent="0.25">
      <c r="A103" s="32" t="s">
        <v>413</v>
      </c>
      <c r="B103" s="32" t="s">
        <v>414</v>
      </c>
      <c r="C103" s="134">
        <v>17977991189</v>
      </c>
      <c r="D103" s="134">
        <v>999999958</v>
      </c>
      <c r="E103" s="134">
        <v>438727816.23999995</v>
      </c>
      <c r="F103" s="135">
        <v>0</v>
      </c>
      <c r="G103" s="135">
        <v>0</v>
      </c>
      <c r="H103" s="134">
        <v>18539263330.759998</v>
      </c>
      <c r="I103" s="134">
        <v>8038993126.9199982</v>
      </c>
      <c r="J103" s="134">
        <v>823555666.69000006</v>
      </c>
      <c r="K103" s="134">
        <v>8862548793.6099987</v>
      </c>
      <c r="L103" s="134">
        <v>9676714537.1499996</v>
      </c>
      <c r="M103" s="134">
        <v>3373338089.6699996</v>
      </c>
      <c r="N103" s="134">
        <v>1418015811.8099999</v>
      </c>
      <c r="O103" s="134">
        <v>4791353901.4799995</v>
      </c>
      <c r="P103" s="89"/>
      <c r="Q103" s="89"/>
      <c r="R103" s="89"/>
    </row>
    <row r="104" spans="1:18" s="34" customFormat="1" x14ac:dyDescent="0.25">
      <c r="A104" s="32" t="s">
        <v>415</v>
      </c>
      <c r="B104" s="32" t="s">
        <v>416</v>
      </c>
      <c r="C104" s="134">
        <v>7303877146</v>
      </c>
      <c r="D104" s="135">
        <v>0</v>
      </c>
      <c r="E104" s="134">
        <v>129888414.75999999</v>
      </c>
      <c r="F104" s="135">
        <v>0</v>
      </c>
      <c r="G104" s="135">
        <v>0</v>
      </c>
      <c r="H104" s="134">
        <v>7173988731.2399998</v>
      </c>
      <c r="I104" s="134">
        <v>2571126487.98</v>
      </c>
      <c r="J104" s="134">
        <v>212876655.53999999</v>
      </c>
      <c r="K104" s="134">
        <v>2784003143.52</v>
      </c>
      <c r="L104" s="134">
        <v>4389985587.7199993</v>
      </c>
      <c r="M104" s="134">
        <v>918892710.04000008</v>
      </c>
      <c r="N104" s="134">
        <v>500079784.33000004</v>
      </c>
      <c r="O104" s="134">
        <v>1418972494.3700001</v>
      </c>
      <c r="P104" s="89"/>
      <c r="Q104" s="89"/>
      <c r="R104" s="89"/>
    </row>
    <row r="105" spans="1:18" x14ac:dyDescent="0.25">
      <c r="A105" s="29" t="s">
        <v>417</v>
      </c>
      <c r="B105" s="29" t="s">
        <v>418</v>
      </c>
      <c r="C105" s="109">
        <v>2177610000</v>
      </c>
      <c r="D105" s="110">
        <v>0</v>
      </c>
      <c r="E105" s="110">
        <v>0</v>
      </c>
      <c r="F105" s="110">
        <v>0</v>
      </c>
      <c r="G105" s="110">
        <v>0</v>
      </c>
      <c r="H105" s="109">
        <v>2177610000</v>
      </c>
      <c r="I105" s="109">
        <v>615620550</v>
      </c>
      <c r="J105" s="109">
        <v>147567590</v>
      </c>
      <c r="K105" s="109">
        <v>763188140</v>
      </c>
      <c r="L105" s="109">
        <v>1414421860</v>
      </c>
      <c r="M105" s="109">
        <v>346448140</v>
      </c>
      <c r="N105" s="109">
        <v>120850000</v>
      </c>
      <c r="O105" s="109">
        <v>467298140</v>
      </c>
    </row>
    <row r="106" spans="1:18" x14ac:dyDescent="0.25">
      <c r="A106" s="29" t="s">
        <v>419</v>
      </c>
      <c r="B106" s="29" t="s">
        <v>420</v>
      </c>
      <c r="C106" s="109">
        <v>65152000</v>
      </c>
      <c r="D106" s="110">
        <v>0</v>
      </c>
      <c r="E106" s="109">
        <v>65152000</v>
      </c>
      <c r="F106" s="110">
        <v>0</v>
      </c>
      <c r="G106" s="110">
        <v>0</v>
      </c>
      <c r="H106" s="109">
        <v>9.9999999999999995E-7</v>
      </c>
      <c r="I106" s="110">
        <v>0</v>
      </c>
      <c r="J106" s="110">
        <v>0</v>
      </c>
      <c r="K106" s="110">
        <v>0</v>
      </c>
      <c r="L106" s="110">
        <v>0</v>
      </c>
      <c r="M106" s="110">
        <v>0</v>
      </c>
      <c r="N106" s="110">
        <v>0</v>
      </c>
      <c r="O106" s="110">
        <v>0</v>
      </c>
    </row>
    <row r="107" spans="1:18" x14ac:dyDescent="0.25">
      <c r="A107" s="29" t="s">
        <v>421</v>
      </c>
      <c r="B107" s="29" t="s">
        <v>422</v>
      </c>
      <c r="C107" s="109">
        <v>20936440</v>
      </c>
      <c r="D107" s="110">
        <v>0</v>
      </c>
      <c r="E107" s="110">
        <v>0</v>
      </c>
      <c r="F107" s="110">
        <v>0</v>
      </c>
      <c r="G107" s="110">
        <v>0</v>
      </c>
      <c r="H107" s="109">
        <v>20936440</v>
      </c>
      <c r="I107" s="110">
        <v>0</v>
      </c>
      <c r="J107" s="109">
        <v>48000</v>
      </c>
      <c r="K107" s="109">
        <v>48000</v>
      </c>
      <c r="L107" s="109">
        <v>20888440</v>
      </c>
      <c r="M107" s="110">
        <v>0</v>
      </c>
      <c r="N107" s="109">
        <v>48000</v>
      </c>
      <c r="O107" s="109">
        <v>48000</v>
      </c>
    </row>
    <row r="108" spans="1:18" x14ac:dyDescent="0.25">
      <c r="A108" s="29" t="s">
        <v>423</v>
      </c>
      <c r="B108" s="29" t="s">
        <v>424</v>
      </c>
      <c r="C108" s="109">
        <v>41342347</v>
      </c>
      <c r="D108" s="110">
        <v>0</v>
      </c>
      <c r="E108" s="110">
        <v>0</v>
      </c>
      <c r="F108" s="110">
        <v>0</v>
      </c>
      <c r="G108" s="110">
        <v>0</v>
      </c>
      <c r="H108" s="109">
        <v>41342347</v>
      </c>
      <c r="I108" s="109">
        <v>23300200</v>
      </c>
      <c r="J108" s="109">
        <v>928400</v>
      </c>
      <c r="K108" s="109">
        <v>24228600</v>
      </c>
      <c r="L108" s="109">
        <v>17113747</v>
      </c>
      <c r="M108" s="109">
        <v>5220200</v>
      </c>
      <c r="N108" s="109">
        <v>735200</v>
      </c>
      <c r="O108" s="109">
        <v>5955400</v>
      </c>
    </row>
    <row r="109" spans="1:18" x14ac:dyDescent="0.25">
      <c r="A109" s="29" t="s">
        <v>425</v>
      </c>
      <c r="B109" s="29" t="s">
        <v>426</v>
      </c>
      <c r="C109" s="109">
        <v>4800000</v>
      </c>
      <c r="D109" s="110">
        <v>0</v>
      </c>
      <c r="E109" s="109">
        <v>208400</v>
      </c>
      <c r="F109" s="110">
        <v>0</v>
      </c>
      <c r="G109" s="110">
        <v>0</v>
      </c>
      <c r="H109" s="109">
        <v>4591600</v>
      </c>
      <c r="I109" s="109">
        <v>4591600</v>
      </c>
      <c r="J109" s="110">
        <v>0</v>
      </c>
      <c r="K109" s="109">
        <v>4591600</v>
      </c>
      <c r="L109" s="110">
        <v>0</v>
      </c>
      <c r="M109" s="109">
        <v>2263200</v>
      </c>
      <c r="N109" s="110">
        <v>0</v>
      </c>
      <c r="O109" s="109">
        <v>2263200</v>
      </c>
    </row>
    <row r="110" spans="1:18" x14ac:dyDescent="0.25">
      <c r="A110" s="29" t="s">
        <v>427</v>
      </c>
      <c r="B110" s="29" t="s">
        <v>428</v>
      </c>
      <c r="C110" s="109">
        <v>54300000</v>
      </c>
      <c r="D110" s="110">
        <v>0</v>
      </c>
      <c r="E110" s="110">
        <v>0</v>
      </c>
      <c r="F110" s="110">
        <v>0</v>
      </c>
      <c r="G110" s="110">
        <v>0</v>
      </c>
      <c r="H110" s="109">
        <v>54300000</v>
      </c>
      <c r="I110" s="109">
        <v>16722500</v>
      </c>
      <c r="J110" s="109">
        <v>2692900</v>
      </c>
      <c r="K110" s="109">
        <v>19415400</v>
      </c>
      <c r="L110" s="109">
        <v>34884600</v>
      </c>
      <c r="M110" s="109">
        <v>8380400</v>
      </c>
      <c r="N110" s="109">
        <v>3548500</v>
      </c>
      <c r="O110" s="109">
        <v>11928900</v>
      </c>
    </row>
    <row r="111" spans="1:18" x14ac:dyDescent="0.25">
      <c r="A111" s="29" t="s">
        <v>429</v>
      </c>
      <c r="B111" s="29" t="s">
        <v>430</v>
      </c>
      <c r="C111" s="109">
        <v>1200000</v>
      </c>
      <c r="D111" s="110">
        <v>0</v>
      </c>
      <c r="E111" s="109">
        <v>1200000</v>
      </c>
      <c r="F111" s="110">
        <v>0</v>
      </c>
      <c r="G111" s="110">
        <v>0</v>
      </c>
      <c r="H111" s="109">
        <v>9.9999999999999995E-7</v>
      </c>
      <c r="I111" s="110">
        <v>0</v>
      </c>
      <c r="J111" s="110">
        <v>0</v>
      </c>
      <c r="K111" s="110">
        <v>0</v>
      </c>
      <c r="L111" s="110">
        <v>0</v>
      </c>
      <c r="M111" s="110">
        <v>0</v>
      </c>
      <c r="N111" s="110">
        <v>0</v>
      </c>
      <c r="O111" s="110">
        <v>0</v>
      </c>
    </row>
    <row r="112" spans="1:18" x14ac:dyDescent="0.25">
      <c r="A112" s="29" t="s">
        <v>431</v>
      </c>
      <c r="B112" s="29" t="s">
        <v>432</v>
      </c>
      <c r="C112" s="109">
        <v>5980000</v>
      </c>
      <c r="D112" s="110">
        <v>0</v>
      </c>
      <c r="E112" s="110">
        <v>0</v>
      </c>
      <c r="F112" s="110">
        <v>0</v>
      </c>
      <c r="G112" s="110">
        <v>0</v>
      </c>
      <c r="H112" s="109">
        <v>5980000</v>
      </c>
      <c r="I112" s="109">
        <v>4500000</v>
      </c>
      <c r="J112" s="109">
        <v>1400000</v>
      </c>
      <c r="K112" s="109">
        <v>5900000</v>
      </c>
      <c r="L112" s="109">
        <v>80000</v>
      </c>
      <c r="M112" s="109">
        <v>4500000</v>
      </c>
      <c r="N112" s="109">
        <v>1400000</v>
      </c>
      <c r="O112" s="109">
        <v>5900000</v>
      </c>
    </row>
    <row r="113" spans="1:18" x14ac:dyDescent="0.25">
      <c r="A113" s="29" t="s">
        <v>433</v>
      </c>
      <c r="B113" s="29" t="s">
        <v>434</v>
      </c>
      <c r="C113" s="109">
        <v>73200000</v>
      </c>
      <c r="D113" s="110">
        <v>0</v>
      </c>
      <c r="E113" s="110">
        <v>0</v>
      </c>
      <c r="F113" s="110">
        <v>0</v>
      </c>
      <c r="G113" s="110">
        <v>0</v>
      </c>
      <c r="H113" s="109">
        <v>73200000</v>
      </c>
      <c r="I113" s="109">
        <v>17651505</v>
      </c>
      <c r="J113" s="109">
        <v>4236361</v>
      </c>
      <c r="K113" s="109">
        <v>21887866</v>
      </c>
      <c r="L113" s="109">
        <v>51312134</v>
      </c>
      <c r="M113" s="109">
        <v>9884842.8000000007</v>
      </c>
      <c r="N113" s="109">
        <v>3530301</v>
      </c>
      <c r="O113" s="109">
        <v>13415143.800000001</v>
      </c>
    </row>
    <row r="114" spans="1:18" x14ac:dyDescent="0.25">
      <c r="A114" s="29" t="s">
        <v>435</v>
      </c>
      <c r="B114" s="29" t="s">
        <v>436</v>
      </c>
      <c r="C114" s="109">
        <v>1350000</v>
      </c>
      <c r="D114" s="110">
        <v>0</v>
      </c>
      <c r="E114" s="109">
        <v>1350000</v>
      </c>
      <c r="F114" s="110">
        <v>0</v>
      </c>
      <c r="G114" s="110">
        <v>0</v>
      </c>
      <c r="H114" s="109">
        <v>9.9999999999999995E-7</v>
      </c>
      <c r="I114" s="110">
        <v>0</v>
      </c>
      <c r="J114" s="110">
        <v>0</v>
      </c>
      <c r="K114" s="110">
        <v>0</v>
      </c>
      <c r="L114" s="110">
        <v>0</v>
      </c>
      <c r="M114" s="110">
        <v>0</v>
      </c>
      <c r="N114" s="110">
        <v>0</v>
      </c>
      <c r="O114" s="110">
        <v>0</v>
      </c>
    </row>
    <row r="115" spans="1:18" x14ac:dyDescent="0.25">
      <c r="A115" s="29" t="s">
        <v>437</v>
      </c>
      <c r="B115" s="29" t="s">
        <v>438</v>
      </c>
      <c r="C115" s="109">
        <v>1080000000</v>
      </c>
      <c r="D115" s="110">
        <v>0</v>
      </c>
      <c r="E115" s="110">
        <v>0</v>
      </c>
      <c r="F115" s="110">
        <v>0</v>
      </c>
      <c r="G115" s="110">
        <v>0</v>
      </c>
      <c r="H115" s="109">
        <v>1080000000</v>
      </c>
      <c r="I115" s="109">
        <v>420000000</v>
      </c>
      <c r="J115" s="110">
        <v>0</v>
      </c>
      <c r="K115" s="109">
        <v>420000000</v>
      </c>
      <c r="L115" s="109">
        <v>660000000</v>
      </c>
      <c r="M115" s="109">
        <v>77651000</v>
      </c>
      <c r="N115" s="109">
        <v>51692000</v>
      </c>
      <c r="O115" s="109">
        <v>129343000</v>
      </c>
    </row>
    <row r="116" spans="1:18" x14ac:dyDescent="0.25">
      <c r="A116" s="29" t="s">
        <v>439</v>
      </c>
      <c r="B116" s="29" t="s">
        <v>440</v>
      </c>
      <c r="C116" s="109">
        <v>42000000</v>
      </c>
      <c r="D116" s="110">
        <v>0</v>
      </c>
      <c r="E116" s="109">
        <v>25736000</v>
      </c>
      <c r="F116" s="110">
        <v>0</v>
      </c>
      <c r="G116" s="110">
        <v>0</v>
      </c>
      <c r="H116" s="109">
        <v>16264000</v>
      </c>
      <c r="I116" s="109">
        <v>16018000</v>
      </c>
      <c r="J116" s="110">
        <v>0</v>
      </c>
      <c r="K116" s="109">
        <v>16018000</v>
      </c>
      <c r="L116" s="109">
        <v>246000</v>
      </c>
      <c r="M116" s="109">
        <v>16018000</v>
      </c>
      <c r="N116" s="110">
        <v>0</v>
      </c>
      <c r="O116" s="109">
        <v>16018000</v>
      </c>
    </row>
    <row r="117" spans="1:18" x14ac:dyDescent="0.25">
      <c r="A117" s="29" t="s">
        <v>441</v>
      </c>
      <c r="B117" s="29" t="s">
        <v>442</v>
      </c>
      <c r="C117" s="109">
        <v>3420000000</v>
      </c>
      <c r="D117" s="110">
        <v>0</v>
      </c>
      <c r="E117" s="110">
        <v>0</v>
      </c>
      <c r="F117" s="110">
        <v>0</v>
      </c>
      <c r="G117" s="110">
        <v>0</v>
      </c>
      <c r="H117" s="109">
        <v>3420000000</v>
      </c>
      <c r="I117" s="109">
        <v>1190813311</v>
      </c>
      <c r="J117" s="109">
        <v>56003404.539999999</v>
      </c>
      <c r="K117" s="109">
        <v>1246816715.54</v>
      </c>
      <c r="L117" s="109">
        <v>2173183284.46</v>
      </c>
      <c r="M117" s="109">
        <v>286902105.25999999</v>
      </c>
      <c r="N117" s="109">
        <v>278543528.33000004</v>
      </c>
      <c r="O117" s="109">
        <v>565445633.59000003</v>
      </c>
    </row>
    <row r="118" spans="1:18" x14ac:dyDescent="0.25">
      <c r="A118" s="29" t="s">
        <v>443</v>
      </c>
      <c r="B118" s="29" t="s">
        <v>444</v>
      </c>
      <c r="C118" s="109">
        <v>125000000</v>
      </c>
      <c r="D118" s="110">
        <v>0</v>
      </c>
      <c r="E118" s="109">
        <v>35926014.759999998</v>
      </c>
      <c r="F118" s="110">
        <v>0</v>
      </c>
      <c r="G118" s="110">
        <v>0</v>
      </c>
      <c r="H118" s="109">
        <v>89073985.24000001</v>
      </c>
      <c r="I118" s="109">
        <v>88312952.900000006</v>
      </c>
      <c r="J118" s="110">
        <v>0</v>
      </c>
      <c r="K118" s="109">
        <v>88312952.900000006</v>
      </c>
      <c r="L118" s="109">
        <v>761032.34000000358</v>
      </c>
      <c r="M118" s="109">
        <v>88312952.900000006</v>
      </c>
      <c r="N118" s="110">
        <v>0</v>
      </c>
      <c r="O118" s="109">
        <v>88312952.900000006</v>
      </c>
    </row>
    <row r="119" spans="1:18" x14ac:dyDescent="0.25">
      <c r="A119" s="29" t="s">
        <v>445</v>
      </c>
      <c r="B119" s="29" t="s">
        <v>446</v>
      </c>
      <c r="C119" s="109">
        <v>105534859</v>
      </c>
      <c r="D119" s="110">
        <v>0</v>
      </c>
      <c r="E119" s="110">
        <v>0</v>
      </c>
      <c r="F119" s="110">
        <v>0</v>
      </c>
      <c r="G119" s="110">
        <v>0</v>
      </c>
      <c r="H119" s="109">
        <v>105534859</v>
      </c>
      <c r="I119" s="109">
        <v>101752000</v>
      </c>
      <c r="J119" s="110">
        <v>0</v>
      </c>
      <c r="K119" s="109">
        <v>101752000</v>
      </c>
      <c r="L119" s="109">
        <v>3782859</v>
      </c>
      <c r="M119" s="109">
        <v>1752000</v>
      </c>
      <c r="N119" s="109">
        <v>39732255</v>
      </c>
      <c r="O119" s="109">
        <v>41484255</v>
      </c>
    </row>
    <row r="120" spans="1:18" x14ac:dyDescent="0.25">
      <c r="A120" s="29" t="s">
        <v>447</v>
      </c>
      <c r="B120" s="29" t="s">
        <v>448</v>
      </c>
      <c r="C120" s="109">
        <v>50000000</v>
      </c>
      <c r="D120" s="110">
        <v>0</v>
      </c>
      <c r="E120" s="110">
        <v>0</v>
      </c>
      <c r="F120" s="110">
        <v>0</v>
      </c>
      <c r="G120" s="110">
        <v>0</v>
      </c>
      <c r="H120" s="109">
        <v>50000000</v>
      </c>
      <c r="I120" s="109">
        <v>47920719.079999998</v>
      </c>
      <c r="J120" s="110">
        <v>0</v>
      </c>
      <c r="K120" s="109">
        <v>47920719.079999998</v>
      </c>
      <c r="L120" s="109">
        <v>2079280.9200000018</v>
      </c>
      <c r="M120" s="109">
        <v>47920719.079999998</v>
      </c>
      <c r="N120" s="110">
        <v>0</v>
      </c>
      <c r="O120" s="109">
        <v>47920719.079999998</v>
      </c>
    </row>
    <row r="121" spans="1:18" x14ac:dyDescent="0.25">
      <c r="A121" s="29" t="s">
        <v>449</v>
      </c>
      <c r="B121" s="29" t="s">
        <v>450</v>
      </c>
      <c r="C121" s="109">
        <v>23471500</v>
      </c>
      <c r="D121" s="110">
        <v>0</v>
      </c>
      <c r="E121" s="110">
        <v>0</v>
      </c>
      <c r="F121" s="110">
        <v>0</v>
      </c>
      <c r="G121" s="110">
        <v>0</v>
      </c>
      <c r="H121" s="109">
        <v>23471500</v>
      </c>
      <c r="I121" s="109">
        <v>12239150</v>
      </c>
      <c r="J121" s="110">
        <v>0</v>
      </c>
      <c r="K121" s="109">
        <v>12239150</v>
      </c>
      <c r="L121" s="109">
        <v>11232350</v>
      </c>
      <c r="M121" s="109">
        <v>12239150</v>
      </c>
      <c r="N121" s="110">
        <v>0</v>
      </c>
      <c r="O121" s="109">
        <v>12239150</v>
      </c>
    </row>
    <row r="122" spans="1:18" x14ac:dyDescent="0.25">
      <c r="A122" s="29" t="s">
        <v>451</v>
      </c>
      <c r="B122" s="29" t="s">
        <v>452</v>
      </c>
      <c r="C122" s="109">
        <v>12000000</v>
      </c>
      <c r="D122" s="110">
        <v>0</v>
      </c>
      <c r="E122" s="109">
        <v>316000</v>
      </c>
      <c r="F122" s="110">
        <v>0</v>
      </c>
      <c r="G122" s="110">
        <v>0</v>
      </c>
      <c r="H122" s="109">
        <v>11684000</v>
      </c>
      <c r="I122" s="109">
        <v>11684000</v>
      </c>
      <c r="J122" s="110">
        <v>0</v>
      </c>
      <c r="K122" s="109">
        <v>11684000</v>
      </c>
      <c r="L122" s="110">
        <v>0</v>
      </c>
      <c r="M122" s="109">
        <v>11400000</v>
      </c>
      <c r="N122" s="110">
        <v>0</v>
      </c>
      <c r="O122" s="109">
        <v>11400000</v>
      </c>
    </row>
    <row r="123" spans="1:18" s="34" customFormat="1" x14ac:dyDescent="0.25">
      <c r="A123" s="32" t="s">
        <v>453</v>
      </c>
      <c r="B123" s="32" t="s">
        <v>74</v>
      </c>
      <c r="C123" s="134">
        <v>233370036</v>
      </c>
      <c r="D123" s="135">
        <v>0</v>
      </c>
      <c r="E123" s="135">
        <v>0</v>
      </c>
      <c r="F123" s="135">
        <v>0</v>
      </c>
      <c r="G123" s="135">
        <v>0</v>
      </c>
      <c r="H123" s="134">
        <v>233370036</v>
      </c>
      <c r="I123" s="134">
        <v>152934804</v>
      </c>
      <c r="J123" s="134">
        <v>33815012</v>
      </c>
      <c r="K123" s="134">
        <v>186749816</v>
      </c>
      <c r="L123" s="134">
        <v>46620220</v>
      </c>
      <c r="M123" s="134">
        <v>122095973</v>
      </c>
      <c r="N123" s="134">
        <v>35885012</v>
      </c>
      <c r="O123" s="134">
        <v>157980985</v>
      </c>
      <c r="P123" s="89"/>
      <c r="Q123" s="89"/>
      <c r="R123" s="89"/>
    </row>
    <row r="124" spans="1:18" x14ac:dyDescent="0.25">
      <c r="A124" s="29" t="s">
        <v>454</v>
      </c>
      <c r="B124" s="29" t="s">
        <v>455</v>
      </c>
      <c r="C124" s="109">
        <v>1840000</v>
      </c>
      <c r="D124" s="110">
        <v>0</v>
      </c>
      <c r="E124" s="110">
        <v>0</v>
      </c>
      <c r="F124" s="110">
        <v>0</v>
      </c>
      <c r="G124" s="110">
        <v>0</v>
      </c>
      <c r="H124" s="109">
        <v>1840000</v>
      </c>
      <c r="I124" s="110">
        <v>0</v>
      </c>
      <c r="J124" s="110">
        <v>0</v>
      </c>
      <c r="K124" s="110">
        <v>0</v>
      </c>
      <c r="L124" s="109">
        <v>1840000</v>
      </c>
      <c r="M124" s="110">
        <v>0</v>
      </c>
      <c r="N124" s="110">
        <v>0</v>
      </c>
      <c r="O124" s="110">
        <v>0</v>
      </c>
    </row>
    <row r="125" spans="1:18" x14ac:dyDescent="0.25">
      <c r="A125" s="29" t="s">
        <v>456</v>
      </c>
      <c r="B125" s="29" t="s">
        <v>457</v>
      </c>
      <c r="C125" s="109">
        <v>202996986</v>
      </c>
      <c r="D125" s="110">
        <v>0</v>
      </c>
      <c r="E125" s="110">
        <v>0</v>
      </c>
      <c r="F125" s="110">
        <v>0</v>
      </c>
      <c r="G125" s="110">
        <v>0</v>
      </c>
      <c r="H125" s="109">
        <v>202996986</v>
      </c>
      <c r="I125" s="109">
        <v>133192204</v>
      </c>
      <c r="J125" s="109">
        <v>33807512</v>
      </c>
      <c r="K125" s="109">
        <v>166999716</v>
      </c>
      <c r="L125" s="109">
        <v>35997270</v>
      </c>
      <c r="M125" s="109">
        <v>112229373</v>
      </c>
      <c r="N125" s="109">
        <v>33807512</v>
      </c>
      <c r="O125" s="109">
        <v>146036885</v>
      </c>
    </row>
    <row r="126" spans="1:18" x14ac:dyDescent="0.25">
      <c r="A126" s="29" t="s">
        <v>458</v>
      </c>
      <c r="B126" s="29" t="s">
        <v>459</v>
      </c>
      <c r="C126" s="109">
        <v>26573050</v>
      </c>
      <c r="D126" s="110">
        <v>0</v>
      </c>
      <c r="E126" s="110">
        <v>0</v>
      </c>
      <c r="F126" s="110">
        <v>0</v>
      </c>
      <c r="G126" s="110">
        <v>0</v>
      </c>
      <c r="H126" s="109">
        <v>26573050</v>
      </c>
      <c r="I126" s="109">
        <v>18156000</v>
      </c>
      <c r="J126" s="110">
        <v>0</v>
      </c>
      <c r="K126" s="109">
        <v>18156000</v>
      </c>
      <c r="L126" s="109">
        <v>8417050</v>
      </c>
      <c r="M126" s="109">
        <v>8280000</v>
      </c>
      <c r="N126" s="109">
        <v>2070000</v>
      </c>
      <c r="O126" s="109">
        <v>10350000</v>
      </c>
    </row>
    <row r="127" spans="1:18" x14ac:dyDescent="0.25">
      <c r="A127" s="29" t="s">
        <v>460</v>
      </c>
      <c r="B127" s="29" t="s">
        <v>461</v>
      </c>
      <c r="C127" s="109">
        <v>1460000</v>
      </c>
      <c r="D127" s="110">
        <v>0</v>
      </c>
      <c r="E127" s="110">
        <v>0</v>
      </c>
      <c r="F127" s="110">
        <v>0</v>
      </c>
      <c r="G127" s="110">
        <v>0</v>
      </c>
      <c r="H127" s="109">
        <v>1460000</v>
      </c>
      <c r="I127" s="109">
        <v>1460000</v>
      </c>
      <c r="J127" s="110">
        <v>0</v>
      </c>
      <c r="K127" s="109">
        <v>1460000</v>
      </c>
      <c r="L127" s="110">
        <v>0</v>
      </c>
      <c r="M127" s="109">
        <v>1460000</v>
      </c>
      <c r="N127" s="110">
        <v>0</v>
      </c>
      <c r="O127" s="109">
        <v>1460000</v>
      </c>
    </row>
    <row r="128" spans="1:18" x14ac:dyDescent="0.25">
      <c r="A128" s="29" t="s">
        <v>462</v>
      </c>
      <c r="B128" s="29" t="s">
        <v>463</v>
      </c>
      <c r="C128" s="109">
        <v>500000</v>
      </c>
      <c r="D128" s="110">
        <v>0</v>
      </c>
      <c r="E128" s="110">
        <v>0</v>
      </c>
      <c r="F128" s="110">
        <v>0</v>
      </c>
      <c r="G128" s="110">
        <v>0</v>
      </c>
      <c r="H128" s="109">
        <v>500000</v>
      </c>
      <c r="I128" s="109">
        <v>126600</v>
      </c>
      <c r="J128" s="109">
        <v>7500</v>
      </c>
      <c r="K128" s="109">
        <v>134100</v>
      </c>
      <c r="L128" s="109">
        <v>365900</v>
      </c>
      <c r="M128" s="109">
        <v>126600</v>
      </c>
      <c r="N128" s="109">
        <v>7500</v>
      </c>
      <c r="O128" s="109">
        <v>134100</v>
      </c>
    </row>
    <row r="129" spans="1:18" s="34" customFormat="1" x14ac:dyDescent="0.25">
      <c r="A129" s="32" t="s">
        <v>464</v>
      </c>
      <c r="B129" s="32" t="s">
        <v>80</v>
      </c>
      <c r="C129" s="134">
        <v>9167814298</v>
      </c>
      <c r="D129" s="134">
        <v>999999958</v>
      </c>
      <c r="E129" s="134">
        <v>308655317.47999996</v>
      </c>
      <c r="F129" s="135">
        <v>0</v>
      </c>
      <c r="G129" s="135">
        <v>0</v>
      </c>
      <c r="H129" s="134">
        <v>9859158938.5200005</v>
      </c>
      <c r="I129" s="134">
        <v>5028127443.9400005</v>
      </c>
      <c r="J129" s="134">
        <v>566654727.1500001</v>
      </c>
      <c r="K129" s="134">
        <v>5594782171.0900002</v>
      </c>
      <c r="L129" s="134">
        <v>4264376767.4300003</v>
      </c>
      <c r="M129" s="134">
        <v>2176731572.6300001</v>
      </c>
      <c r="N129" s="134">
        <v>877225911.48000002</v>
      </c>
      <c r="O129" s="134">
        <v>3053957484.1100001</v>
      </c>
      <c r="P129" s="89"/>
      <c r="Q129" s="89"/>
      <c r="R129" s="89"/>
    </row>
    <row r="130" spans="1:18" x14ac:dyDescent="0.25">
      <c r="A130" s="29" t="s">
        <v>465</v>
      </c>
      <c r="B130" s="29" t="s">
        <v>466</v>
      </c>
      <c r="C130" s="109">
        <v>222352000</v>
      </c>
      <c r="D130" s="110">
        <v>0</v>
      </c>
      <c r="E130" s="110">
        <v>0</v>
      </c>
      <c r="F130" s="110">
        <v>0</v>
      </c>
      <c r="G130" s="110">
        <v>0</v>
      </c>
      <c r="H130" s="109">
        <v>222352000</v>
      </c>
      <c r="I130" s="109">
        <v>219575000</v>
      </c>
      <c r="J130" s="110">
        <v>0</v>
      </c>
      <c r="K130" s="109">
        <v>219575000</v>
      </c>
      <c r="L130" s="109">
        <v>2777000</v>
      </c>
      <c r="M130" s="109">
        <v>75800000</v>
      </c>
      <c r="N130" s="109">
        <v>18950000</v>
      </c>
      <c r="O130" s="109">
        <v>94750000</v>
      </c>
    </row>
    <row r="131" spans="1:18" x14ac:dyDescent="0.25">
      <c r="A131" s="29" t="s">
        <v>467</v>
      </c>
      <c r="B131" s="29" t="s">
        <v>468</v>
      </c>
      <c r="C131" s="109">
        <v>23700000</v>
      </c>
      <c r="D131" s="110">
        <v>0</v>
      </c>
      <c r="E131" s="110">
        <v>0</v>
      </c>
      <c r="F131" s="110">
        <v>0</v>
      </c>
      <c r="G131" s="110">
        <v>0</v>
      </c>
      <c r="H131" s="109">
        <v>23700000</v>
      </c>
      <c r="I131" s="109">
        <v>23700000</v>
      </c>
      <c r="J131" s="110">
        <v>0</v>
      </c>
      <c r="K131" s="109">
        <v>23700000</v>
      </c>
      <c r="L131" s="110">
        <v>0</v>
      </c>
      <c r="M131" s="109">
        <v>23700000</v>
      </c>
      <c r="N131" s="110">
        <v>0</v>
      </c>
      <c r="O131" s="109">
        <v>23700000</v>
      </c>
    </row>
    <row r="132" spans="1:18" x14ac:dyDescent="0.25">
      <c r="A132" s="29" t="s">
        <v>469</v>
      </c>
      <c r="B132" s="29" t="s">
        <v>470</v>
      </c>
      <c r="C132" s="109">
        <v>2000000000</v>
      </c>
      <c r="D132" s="110">
        <v>0</v>
      </c>
      <c r="E132" s="110">
        <v>0</v>
      </c>
      <c r="F132" s="110">
        <v>0</v>
      </c>
      <c r="G132" s="110">
        <v>0</v>
      </c>
      <c r="H132" s="109">
        <v>2000000000</v>
      </c>
      <c r="I132" s="109">
        <v>1852343833</v>
      </c>
      <c r="J132" s="109">
        <v>110351000</v>
      </c>
      <c r="K132" s="109">
        <v>1962694833</v>
      </c>
      <c r="L132" s="109">
        <v>37305167</v>
      </c>
      <c r="M132" s="109">
        <v>596619851</v>
      </c>
      <c r="N132" s="109">
        <v>271641389.39999998</v>
      </c>
      <c r="O132" s="109">
        <v>868261240.39999998</v>
      </c>
    </row>
    <row r="133" spans="1:18" x14ac:dyDescent="0.25">
      <c r="A133" s="29" t="s">
        <v>471</v>
      </c>
      <c r="B133" s="29" t="s">
        <v>472</v>
      </c>
      <c r="C133" s="109">
        <v>217200000</v>
      </c>
      <c r="D133" s="110">
        <v>0</v>
      </c>
      <c r="E133" s="109">
        <v>97891734</v>
      </c>
      <c r="F133" s="110">
        <v>0</v>
      </c>
      <c r="G133" s="110">
        <v>0</v>
      </c>
      <c r="H133" s="109">
        <v>119308266</v>
      </c>
      <c r="I133" s="109">
        <v>119308266</v>
      </c>
      <c r="J133" s="110">
        <v>0</v>
      </c>
      <c r="K133" s="109">
        <v>119308266</v>
      </c>
      <c r="L133" s="110">
        <v>0</v>
      </c>
      <c r="M133" s="109">
        <v>97803615</v>
      </c>
      <c r="N133" s="109">
        <v>5000000</v>
      </c>
      <c r="O133" s="109">
        <v>102803615</v>
      </c>
    </row>
    <row r="134" spans="1:18" x14ac:dyDescent="0.25">
      <c r="A134" s="29" t="s">
        <v>473</v>
      </c>
      <c r="B134" s="29" t="s">
        <v>474</v>
      </c>
      <c r="C134" s="109">
        <v>14523350</v>
      </c>
      <c r="D134" s="110">
        <v>0</v>
      </c>
      <c r="E134" s="110">
        <v>0</v>
      </c>
      <c r="F134" s="110">
        <v>0</v>
      </c>
      <c r="G134" s="110">
        <v>0</v>
      </c>
      <c r="H134" s="109">
        <v>14523350</v>
      </c>
      <c r="I134" s="109">
        <v>11000000</v>
      </c>
      <c r="J134" s="110">
        <v>0</v>
      </c>
      <c r="K134" s="109">
        <v>11000000</v>
      </c>
      <c r="L134" s="109">
        <v>3523350</v>
      </c>
      <c r="M134" s="110">
        <v>0</v>
      </c>
      <c r="N134" s="109">
        <v>2441166</v>
      </c>
      <c r="O134" s="109">
        <v>2441166</v>
      </c>
    </row>
    <row r="135" spans="1:18" x14ac:dyDescent="0.25">
      <c r="A135" s="29" t="s">
        <v>475</v>
      </c>
      <c r="B135" s="29" t="s">
        <v>476</v>
      </c>
      <c r="C135" s="109">
        <v>405120000</v>
      </c>
      <c r="D135" s="110">
        <v>0</v>
      </c>
      <c r="E135" s="110">
        <v>0</v>
      </c>
      <c r="F135" s="110">
        <v>0</v>
      </c>
      <c r="G135" s="110">
        <v>0</v>
      </c>
      <c r="H135" s="109">
        <v>405120000</v>
      </c>
      <c r="I135" s="109">
        <v>200000000</v>
      </c>
      <c r="J135" s="110">
        <v>0</v>
      </c>
      <c r="K135" s="109">
        <v>200000000</v>
      </c>
      <c r="L135" s="109">
        <v>205120000</v>
      </c>
      <c r="M135" s="109">
        <v>124695000</v>
      </c>
      <c r="N135" s="109">
        <v>52626000</v>
      </c>
      <c r="O135" s="109">
        <v>177321000</v>
      </c>
    </row>
    <row r="136" spans="1:18" x14ac:dyDescent="0.25">
      <c r="A136" s="29" t="s">
        <v>477</v>
      </c>
      <c r="B136" s="29" t="s">
        <v>478</v>
      </c>
      <c r="C136" s="109">
        <v>51088239</v>
      </c>
      <c r="D136" s="110">
        <v>0</v>
      </c>
      <c r="E136" s="110">
        <v>0</v>
      </c>
      <c r="F136" s="110">
        <v>0</v>
      </c>
      <c r="G136" s="110">
        <v>0</v>
      </c>
      <c r="H136" s="109">
        <v>51088239</v>
      </c>
      <c r="I136" s="109">
        <v>18244000</v>
      </c>
      <c r="J136" s="110">
        <v>0</v>
      </c>
      <c r="K136" s="109">
        <v>18244000</v>
      </c>
      <c r="L136" s="109">
        <v>32844239</v>
      </c>
      <c r="M136" s="109">
        <v>18244000</v>
      </c>
      <c r="N136" s="110">
        <v>0</v>
      </c>
      <c r="O136" s="109">
        <v>18244000</v>
      </c>
    </row>
    <row r="137" spans="1:18" x14ac:dyDescent="0.25">
      <c r="A137" s="29" t="s">
        <v>479</v>
      </c>
      <c r="B137" s="29" t="s">
        <v>478</v>
      </c>
      <c r="C137" s="109">
        <v>0</v>
      </c>
      <c r="D137" s="110">
        <v>0</v>
      </c>
      <c r="E137" s="109">
        <v>32174239</v>
      </c>
      <c r="F137" s="110">
        <v>0</v>
      </c>
      <c r="G137" s="110">
        <v>0</v>
      </c>
      <c r="H137" s="109">
        <v>-32174239</v>
      </c>
      <c r="I137" s="110">
        <v>0</v>
      </c>
      <c r="J137" s="110">
        <v>0</v>
      </c>
      <c r="K137" s="110">
        <v>0</v>
      </c>
      <c r="L137" s="109">
        <v>-32174239</v>
      </c>
      <c r="M137" s="110">
        <v>0</v>
      </c>
      <c r="N137" s="110">
        <v>0</v>
      </c>
      <c r="O137" s="110">
        <v>0</v>
      </c>
    </row>
    <row r="138" spans="1:18" x14ac:dyDescent="0.25">
      <c r="A138" s="29" t="s">
        <v>480</v>
      </c>
      <c r="B138" s="29" t="s">
        <v>481</v>
      </c>
      <c r="C138" s="109">
        <v>4096300000</v>
      </c>
      <c r="D138" s="110">
        <v>0</v>
      </c>
      <c r="E138" s="110">
        <v>0</v>
      </c>
      <c r="F138" s="110">
        <v>0</v>
      </c>
      <c r="G138" s="110">
        <v>0</v>
      </c>
      <c r="H138" s="109">
        <v>4096300000</v>
      </c>
      <c r="I138" s="109">
        <v>1347423771</v>
      </c>
      <c r="J138" s="109">
        <v>436451084</v>
      </c>
      <c r="K138" s="109">
        <v>1783874855</v>
      </c>
      <c r="L138" s="109">
        <v>2312425145</v>
      </c>
      <c r="M138" s="109">
        <v>789821400</v>
      </c>
      <c r="N138" s="109">
        <v>351471000</v>
      </c>
      <c r="O138" s="109">
        <v>1141292400</v>
      </c>
    </row>
    <row r="139" spans="1:18" x14ac:dyDescent="0.25">
      <c r="A139" s="29" t="s">
        <v>482</v>
      </c>
      <c r="B139" s="29" t="s">
        <v>483</v>
      </c>
      <c r="C139" s="109">
        <v>174599460</v>
      </c>
      <c r="D139" s="110">
        <v>0</v>
      </c>
      <c r="E139" s="109">
        <v>174599460</v>
      </c>
      <c r="F139" s="110">
        <v>0</v>
      </c>
      <c r="G139" s="110">
        <v>0</v>
      </c>
      <c r="H139" s="109">
        <v>9.9999999999999995E-7</v>
      </c>
      <c r="I139" s="110">
        <v>0</v>
      </c>
      <c r="J139" s="110">
        <v>0</v>
      </c>
      <c r="K139" s="110">
        <v>0</v>
      </c>
      <c r="L139" s="110">
        <v>0</v>
      </c>
      <c r="M139" s="110">
        <v>0</v>
      </c>
      <c r="N139" s="110">
        <v>0</v>
      </c>
      <c r="O139" s="110">
        <v>0</v>
      </c>
    </row>
    <row r="140" spans="1:18" x14ac:dyDescent="0.25">
      <c r="A140" s="29" t="s">
        <v>484</v>
      </c>
      <c r="B140" s="29" t="s">
        <v>485</v>
      </c>
      <c r="C140" s="109">
        <v>146399045</v>
      </c>
      <c r="D140" s="110">
        <v>0</v>
      </c>
      <c r="E140" s="110">
        <v>0</v>
      </c>
      <c r="F140" s="110">
        <v>0</v>
      </c>
      <c r="G140" s="110">
        <v>0</v>
      </c>
      <c r="H140" s="109">
        <v>146399045</v>
      </c>
      <c r="I140" s="109">
        <v>47808658.350000001</v>
      </c>
      <c r="J140" s="109">
        <v>8319592.0800000001</v>
      </c>
      <c r="K140" s="109">
        <v>56128250.43</v>
      </c>
      <c r="L140" s="109">
        <v>90270794.569999993</v>
      </c>
      <c r="M140" s="109">
        <v>47808658.350000001</v>
      </c>
      <c r="N140" s="109">
        <v>8319592.0800000001</v>
      </c>
      <c r="O140" s="109">
        <v>56128250.43</v>
      </c>
    </row>
    <row r="141" spans="1:18" x14ac:dyDescent="0.25">
      <c r="A141" s="29" t="s">
        <v>486</v>
      </c>
      <c r="B141" s="29" t="s">
        <v>487</v>
      </c>
      <c r="C141" s="109">
        <v>217222439</v>
      </c>
      <c r="D141" s="110">
        <v>0</v>
      </c>
      <c r="E141" s="110">
        <v>0</v>
      </c>
      <c r="F141" s="110">
        <v>0</v>
      </c>
      <c r="G141" s="110">
        <v>0</v>
      </c>
      <c r="H141" s="109">
        <v>217222439</v>
      </c>
      <c r="I141" s="109">
        <v>94801224.620000005</v>
      </c>
      <c r="J141" s="109">
        <v>10172101.07</v>
      </c>
      <c r="K141" s="109">
        <v>104973325.69</v>
      </c>
      <c r="L141" s="109">
        <v>112249113.31</v>
      </c>
      <c r="M141" s="109">
        <v>34249905.689999998</v>
      </c>
      <c r="N141" s="109">
        <v>23969174</v>
      </c>
      <c r="O141" s="109">
        <v>58219079.689999998</v>
      </c>
    </row>
    <row r="142" spans="1:18" x14ac:dyDescent="0.25">
      <c r="A142" s="29" t="s">
        <v>488</v>
      </c>
      <c r="B142" s="29" t="s">
        <v>489</v>
      </c>
      <c r="C142" s="109">
        <v>32200540</v>
      </c>
      <c r="D142" s="110">
        <v>0</v>
      </c>
      <c r="E142" s="109">
        <v>1795664</v>
      </c>
      <c r="F142" s="110">
        <v>0</v>
      </c>
      <c r="G142" s="110">
        <v>0</v>
      </c>
      <c r="H142" s="109">
        <v>30404876</v>
      </c>
      <c r="I142" s="109">
        <v>30404876</v>
      </c>
      <c r="J142" s="110">
        <v>0</v>
      </c>
      <c r="K142" s="109">
        <v>30404876</v>
      </c>
      <c r="L142" s="110">
        <v>0</v>
      </c>
      <c r="M142" s="109">
        <v>9451448</v>
      </c>
      <c r="N142" s="110">
        <v>0</v>
      </c>
      <c r="O142" s="109">
        <v>9451448</v>
      </c>
    </row>
    <row r="143" spans="1:18" x14ac:dyDescent="0.25">
      <c r="A143" s="29" t="s">
        <v>490</v>
      </c>
      <c r="B143" s="29" t="s">
        <v>491</v>
      </c>
      <c r="C143" s="109">
        <v>13172560</v>
      </c>
      <c r="D143" s="110">
        <v>0</v>
      </c>
      <c r="E143" s="110">
        <v>0</v>
      </c>
      <c r="F143" s="110">
        <v>0</v>
      </c>
      <c r="G143" s="110">
        <v>0</v>
      </c>
      <c r="H143" s="109">
        <v>13172560</v>
      </c>
      <c r="I143" s="109">
        <v>2400000</v>
      </c>
      <c r="J143" s="109">
        <v>262000</v>
      </c>
      <c r="K143" s="109">
        <v>2662000</v>
      </c>
      <c r="L143" s="109">
        <v>10510560</v>
      </c>
      <c r="M143" s="109">
        <v>2400000</v>
      </c>
      <c r="N143" s="109">
        <v>262000</v>
      </c>
      <c r="O143" s="109">
        <v>2662000</v>
      </c>
    </row>
    <row r="144" spans="1:18" x14ac:dyDescent="0.25">
      <c r="A144" s="29" t="s">
        <v>492</v>
      </c>
      <c r="B144" s="29" t="s">
        <v>493</v>
      </c>
      <c r="C144" s="109">
        <v>70000000</v>
      </c>
      <c r="D144" s="110">
        <v>0</v>
      </c>
      <c r="E144" s="110">
        <v>0</v>
      </c>
      <c r="F144" s="110">
        <v>0</v>
      </c>
      <c r="G144" s="110">
        <v>0</v>
      </c>
      <c r="H144" s="109">
        <v>70000000</v>
      </c>
      <c r="I144" s="109">
        <v>4850000</v>
      </c>
      <c r="J144" s="110">
        <v>0</v>
      </c>
      <c r="K144" s="109">
        <v>4850000</v>
      </c>
      <c r="L144" s="109">
        <v>65150000</v>
      </c>
      <c r="M144" s="109">
        <v>4850000</v>
      </c>
      <c r="N144" s="110">
        <v>0</v>
      </c>
      <c r="O144" s="109">
        <v>4850000</v>
      </c>
    </row>
    <row r="145" spans="1:15" x14ac:dyDescent="0.25">
      <c r="A145" s="29" t="s">
        <v>494</v>
      </c>
      <c r="B145" s="29" t="s">
        <v>495</v>
      </c>
      <c r="C145" s="109">
        <v>11741845</v>
      </c>
      <c r="D145" s="110">
        <v>0</v>
      </c>
      <c r="E145" s="110">
        <v>0</v>
      </c>
      <c r="F145" s="110">
        <v>0</v>
      </c>
      <c r="G145" s="110">
        <v>0</v>
      </c>
      <c r="H145" s="109">
        <v>11741845</v>
      </c>
      <c r="I145" s="109">
        <v>8195580</v>
      </c>
      <c r="J145" s="109">
        <v>600000</v>
      </c>
      <c r="K145" s="109">
        <v>8795580</v>
      </c>
      <c r="L145" s="109">
        <v>2946265</v>
      </c>
      <c r="M145" s="109">
        <v>1825000</v>
      </c>
      <c r="N145" s="109">
        <v>2795590</v>
      </c>
      <c r="O145" s="109">
        <v>4620590</v>
      </c>
    </row>
    <row r="146" spans="1:15" x14ac:dyDescent="0.25">
      <c r="A146" s="29" t="s">
        <v>496</v>
      </c>
      <c r="B146" s="29" t="s">
        <v>497</v>
      </c>
      <c r="C146" s="109">
        <v>50000000</v>
      </c>
      <c r="D146" s="110">
        <v>0</v>
      </c>
      <c r="E146" s="110">
        <v>0</v>
      </c>
      <c r="F146" s="110">
        <v>0</v>
      </c>
      <c r="G146" s="110">
        <v>0</v>
      </c>
      <c r="H146" s="109">
        <v>50000000</v>
      </c>
      <c r="I146" s="110">
        <v>0</v>
      </c>
      <c r="J146" s="110">
        <v>0</v>
      </c>
      <c r="K146" s="110">
        <v>0</v>
      </c>
      <c r="L146" s="109">
        <v>50000000</v>
      </c>
      <c r="M146" s="110">
        <v>0</v>
      </c>
      <c r="N146" s="110">
        <v>0</v>
      </c>
      <c r="O146" s="110">
        <v>0</v>
      </c>
    </row>
    <row r="147" spans="1:15" x14ac:dyDescent="0.25">
      <c r="A147" s="29" t="s">
        <v>498</v>
      </c>
      <c r="B147" s="29" t="s">
        <v>499</v>
      </c>
      <c r="C147" s="109">
        <v>14752200</v>
      </c>
      <c r="D147" s="110">
        <v>0</v>
      </c>
      <c r="E147" s="110">
        <v>0</v>
      </c>
      <c r="F147" s="110">
        <v>0</v>
      </c>
      <c r="G147" s="110">
        <v>0</v>
      </c>
      <c r="H147" s="109">
        <v>14752200</v>
      </c>
      <c r="I147" s="110">
        <v>0</v>
      </c>
      <c r="J147" s="110">
        <v>0</v>
      </c>
      <c r="K147" s="110">
        <v>0</v>
      </c>
      <c r="L147" s="109">
        <v>14752200</v>
      </c>
      <c r="M147" s="110">
        <v>0</v>
      </c>
      <c r="N147" s="110">
        <v>0</v>
      </c>
      <c r="O147" s="110">
        <v>0</v>
      </c>
    </row>
    <row r="148" spans="1:15" x14ac:dyDescent="0.25">
      <c r="A148" s="29" t="s">
        <v>500</v>
      </c>
      <c r="B148" s="29" t="s">
        <v>501</v>
      </c>
      <c r="C148" s="109">
        <v>6089400</v>
      </c>
      <c r="D148" s="110">
        <v>0</v>
      </c>
      <c r="E148" s="110">
        <v>0</v>
      </c>
      <c r="F148" s="110">
        <v>0</v>
      </c>
      <c r="G148" s="110">
        <v>0</v>
      </c>
      <c r="H148" s="109">
        <v>6089400</v>
      </c>
      <c r="I148" s="109">
        <v>2196100</v>
      </c>
      <c r="J148" s="110">
        <v>0</v>
      </c>
      <c r="K148" s="109">
        <v>2196100</v>
      </c>
      <c r="L148" s="109">
        <v>3893300</v>
      </c>
      <c r="M148" s="109">
        <v>2196100</v>
      </c>
      <c r="N148" s="110">
        <v>0</v>
      </c>
      <c r="O148" s="109">
        <v>2196100</v>
      </c>
    </row>
    <row r="149" spans="1:15" x14ac:dyDescent="0.25">
      <c r="A149" s="29" t="s">
        <v>502</v>
      </c>
      <c r="B149" s="29" t="s">
        <v>503</v>
      </c>
      <c r="C149" s="109">
        <v>100000</v>
      </c>
      <c r="D149" s="110">
        <v>0</v>
      </c>
      <c r="E149" s="109">
        <v>100000</v>
      </c>
      <c r="F149" s="110">
        <v>0</v>
      </c>
      <c r="G149" s="110">
        <v>0</v>
      </c>
      <c r="H149" s="109">
        <v>9.9999999999999995E-7</v>
      </c>
      <c r="I149" s="110">
        <v>0</v>
      </c>
      <c r="J149" s="110">
        <v>0</v>
      </c>
      <c r="K149" s="110">
        <v>0</v>
      </c>
      <c r="L149" s="110">
        <v>0</v>
      </c>
      <c r="M149" s="110">
        <v>0</v>
      </c>
      <c r="N149" s="110">
        <v>0</v>
      </c>
      <c r="O149" s="110">
        <v>0</v>
      </c>
    </row>
    <row r="150" spans="1:15" x14ac:dyDescent="0.25">
      <c r="A150" s="29" t="s">
        <v>504</v>
      </c>
      <c r="B150" s="29" t="s">
        <v>505</v>
      </c>
      <c r="C150" s="109">
        <v>50000000</v>
      </c>
      <c r="D150" s="110">
        <v>0</v>
      </c>
      <c r="E150" s="110">
        <v>0</v>
      </c>
      <c r="F150" s="110">
        <v>0</v>
      </c>
      <c r="G150" s="110">
        <v>0</v>
      </c>
      <c r="H150" s="109">
        <v>50000000</v>
      </c>
      <c r="I150" s="110">
        <v>0</v>
      </c>
      <c r="J150" s="110">
        <v>0</v>
      </c>
      <c r="K150" s="110">
        <v>0</v>
      </c>
      <c r="L150" s="109">
        <v>50000000</v>
      </c>
      <c r="M150" s="110">
        <v>0</v>
      </c>
      <c r="N150" s="110">
        <v>0</v>
      </c>
      <c r="O150" s="110">
        <v>0</v>
      </c>
    </row>
    <row r="151" spans="1:15" x14ac:dyDescent="0.25">
      <c r="A151" s="29" t="s">
        <v>506</v>
      </c>
      <c r="B151" s="29" t="s">
        <v>507</v>
      </c>
      <c r="C151" s="109">
        <v>10000000</v>
      </c>
      <c r="D151" s="110">
        <v>0</v>
      </c>
      <c r="E151" s="110">
        <v>0</v>
      </c>
      <c r="F151" s="110">
        <v>0</v>
      </c>
      <c r="G151" s="110">
        <v>0</v>
      </c>
      <c r="H151" s="109">
        <v>10000000</v>
      </c>
      <c r="I151" s="110">
        <v>0</v>
      </c>
      <c r="J151" s="110">
        <v>0</v>
      </c>
      <c r="K151" s="110">
        <v>0</v>
      </c>
      <c r="L151" s="109">
        <v>10000000</v>
      </c>
      <c r="M151" s="110">
        <v>0</v>
      </c>
      <c r="N151" s="110">
        <v>0</v>
      </c>
      <c r="O151" s="110">
        <v>0</v>
      </c>
    </row>
    <row r="152" spans="1:15" x14ac:dyDescent="0.25">
      <c r="A152" s="29" t="s">
        <v>508</v>
      </c>
      <c r="B152" s="29" t="s">
        <v>509</v>
      </c>
      <c r="C152" s="109">
        <v>5500000</v>
      </c>
      <c r="D152" s="110">
        <v>0</v>
      </c>
      <c r="E152" s="110">
        <v>0</v>
      </c>
      <c r="F152" s="110">
        <v>0</v>
      </c>
      <c r="G152" s="110">
        <v>0</v>
      </c>
      <c r="H152" s="109">
        <v>5500000</v>
      </c>
      <c r="I152" s="109">
        <v>5500000</v>
      </c>
      <c r="J152" s="110">
        <v>0</v>
      </c>
      <c r="K152" s="109">
        <v>5500000</v>
      </c>
      <c r="L152" s="110">
        <v>0</v>
      </c>
      <c r="M152" s="110">
        <v>0</v>
      </c>
      <c r="N152" s="110">
        <v>0</v>
      </c>
      <c r="O152" s="110">
        <v>0</v>
      </c>
    </row>
    <row r="153" spans="1:15" x14ac:dyDescent="0.25">
      <c r="A153" s="29" t="s">
        <v>510</v>
      </c>
      <c r="B153" s="29" t="s">
        <v>511</v>
      </c>
      <c r="C153" s="109">
        <v>50000000</v>
      </c>
      <c r="D153" s="110">
        <v>0</v>
      </c>
      <c r="E153" s="110">
        <v>0</v>
      </c>
      <c r="F153" s="110">
        <v>0</v>
      </c>
      <c r="G153" s="110">
        <v>0</v>
      </c>
      <c r="H153" s="109">
        <v>50000000</v>
      </c>
      <c r="I153" s="110">
        <v>0</v>
      </c>
      <c r="J153" s="110">
        <v>0</v>
      </c>
      <c r="K153" s="110">
        <v>0</v>
      </c>
      <c r="L153" s="109">
        <v>50000000</v>
      </c>
      <c r="M153" s="110">
        <v>0</v>
      </c>
      <c r="N153" s="110">
        <v>0</v>
      </c>
      <c r="O153" s="110">
        <v>0</v>
      </c>
    </row>
    <row r="154" spans="1:15" x14ac:dyDescent="0.25">
      <c r="A154" s="29" t="s">
        <v>512</v>
      </c>
      <c r="B154" s="29" t="s">
        <v>513</v>
      </c>
      <c r="C154" s="109">
        <v>21700000</v>
      </c>
      <c r="D154" s="110">
        <v>0</v>
      </c>
      <c r="E154" s="110">
        <v>0</v>
      </c>
      <c r="F154" s="110">
        <v>0</v>
      </c>
      <c r="G154" s="110">
        <v>0</v>
      </c>
      <c r="H154" s="109">
        <v>21700000</v>
      </c>
      <c r="I154" s="109">
        <v>10983200</v>
      </c>
      <c r="J154" s="109">
        <v>498950</v>
      </c>
      <c r="K154" s="109">
        <v>11482150</v>
      </c>
      <c r="L154" s="109">
        <v>10217850</v>
      </c>
      <c r="M154" s="109">
        <v>2494745</v>
      </c>
      <c r="N154" s="110">
        <v>0</v>
      </c>
      <c r="O154" s="109">
        <v>2494745</v>
      </c>
    </row>
    <row r="155" spans="1:15" x14ac:dyDescent="0.25">
      <c r="A155" s="29" t="s">
        <v>514</v>
      </c>
      <c r="B155" s="29" t="s">
        <v>515</v>
      </c>
      <c r="C155" s="109">
        <v>87360000</v>
      </c>
      <c r="D155" s="110">
        <v>0</v>
      </c>
      <c r="E155" s="110">
        <v>0</v>
      </c>
      <c r="F155" s="110">
        <v>0</v>
      </c>
      <c r="G155" s="110">
        <v>0</v>
      </c>
      <c r="H155" s="109">
        <v>87360000</v>
      </c>
      <c r="I155" s="109">
        <v>15658500</v>
      </c>
      <c r="J155" s="110">
        <v>0</v>
      </c>
      <c r="K155" s="109">
        <v>15658500</v>
      </c>
      <c r="L155" s="109">
        <v>71701500</v>
      </c>
      <c r="M155" s="109">
        <v>7117500</v>
      </c>
      <c r="N155" s="110">
        <v>0</v>
      </c>
      <c r="O155" s="109">
        <v>7117500</v>
      </c>
    </row>
    <row r="156" spans="1:15" x14ac:dyDescent="0.25">
      <c r="A156" s="29" t="s">
        <v>516</v>
      </c>
      <c r="B156" s="29" t="s">
        <v>517</v>
      </c>
      <c r="C156" s="109">
        <v>50000000</v>
      </c>
      <c r="D156" s="110">
        <v>0</v>
      </c>
      <c r="E156" s="110">
        <v>0</v>
      </c>
      <c r="F156" s="110">
        <v>0</v>
      </c>
      <c r="G156" s="110">
        <v>0</v>
      </c>
      <c r="H156" s="109">
        <v>50000000</v>
      </c>
      <c r="I156" s="109">
        <v>11700000</v>
      </c>
      <c r="J156" s="110">
        <v>0</v>
      </c>
      <c r="K156" s="109">
        <v>11700000</v>
      </c>
      <c r="L156" s="109">
        <v>38300000</v>
      </c>
      <c r="M156" s="109">
        <v>11700000</v>
      </c>
      <c r="N156" s="110">
        <v>0</v>
      </c>
      <c r="O156" s="109">
        <v>11700000</v>
      </c>
    </row>
    <row r="157" spans="1:15" x14ac:dyDescent="0.25">
      <c r="A157" s="29" t="s">
        <v>518</v>
      </c>
      <c r="B157" s="29" t="s">
        <v>519</v>
      </c>
      <c r="C157" s="109">
        <v>693220</v>
      </c>
      <c r="D157" s="110">
        <v>0</v>
      </c>
      <c r="E157" s="110">
        <v>0</v>
      </c>
      <c r="F157" s="110">
        <v>0</v>
      </c>
      <c r="G157" s="110">
        <v>0</v>
      </c>
      <c r="H157" s="109">
        <v>693220</v>
      </c>
      <c r="I157" s="109">
        <v>630000</v>
      </c>
      <c r="J157" s="110">
        <v>0</v>
      </c>
      <c r="K157" s="109">
        <v>630000</v>
      </c>
      <c r="L157" s="109">
        <v>63220</v>
      </c>
      <c r="M157" s="109">
        <v>630000</v>
      </c>
      <c r="N157" s="110">
        <v>0</v>
      </c>
      <c r="O157" s="109">
        <v>630000</v>
      </c>
    </row>
    <row r="158" spans="1:15" x14ac:dyDescent="0.25">
      <c r="A158" s="29" t="s">
        <v>520</v>
      </c>
      <c r="B158" s="29" t="s">
        <v>521</v>
      </c>
      <c r="C158" s="109">
        <v>1000000000</v>
      </c>
      <c r="D158" s="110">
        <v>0</v>
      </c>
      <c r="E158" s="110">
        <v>0</v>
      </c>
      <c r="F158" s="110">
        <v>0</v>
      </c>
      <c r="G158" s="110">
        <v>0</v>
      </c>
      <c r="H158" s="109">
        <v>1000000000</v>
      </c>
      <c r="I158" s="109">
        <v>55000000</v>
      </c>
      <c r="J158" s="110">
        <v>0</v>
      </c>
      <c r="K158" s="109">
        <v>55000000</v>
      </c>
      <c r="L158" s="109">
        <v>945000000</v>
      </c>
      <c r="M158" s="109">
        <v>45000000</v>
      </c>
      <c r="N158" s="109">
        <v>5000000</v>
      </c>
      <c r="O158" s="109">
        <v>50000000</v>
      </c>
    </row>
    <row r="159" spans="1:15" x14ac:dyDescent="0.25">
      <c r="A159" s="29" t="s">
        <v>522</v>
      </c>
      <c r="B159" s="29" t="s">
        <v>523</v>
      </c>
      <c r="C159" s="109">
        <v>0</v>
      </c>
      <c r="D159" s="109">
        <v>999999958</v>
      </c>
      <c r="E159" s="110">
        <v>0</v>
      </c>
      <c r="F159" s="110">
        <v>0</v>
      </c>
      <c r="G159" s="110">
        <v>0</v>
      </c>
      <c r="H159" s="109">
        <v>999999958</v>
      </c>
      <c r="I159" s="109">
        <v>822500000</v>
      </c>
      <c r="J159" s="110">
        <v>0</v>
      </c>
      <c r="K159" s="109">
        <v>822500000</v>
      </c>
      <c r="L159" s="109">
        <v>177499958</v>
      </c>
      <c r="M159" s="109">
        <v>276500000</v>
      </c>
      <c r="N159" s="109">
        <v>134750000</v>
      </c>
      <c r="O159" s="109">
        <v>411250000</v>
      </c>
    </row>
    <row r="160" spans="1:15" x14ac:dyDescent="0.25">
      <c r="A160" s="29" t="s">
        <v>524</v>
      </c>
      <c r="B160" s="29" t="s">
        <v>525</v>
      </c>
      <c r="C160" s="109">
        <v>120000000</v>
      </c>
      <c r="D160" s="110">
        <v>0</v>
      </c>
      <c r="E160" s="110">
        <v>0</v>
      </c>
      <c r="F160" s="110">
        <v>0</v>
      </c>
      <c r="G160" s="110">
        <v>0</v>
      </c>
      <c r="H160" s="109">
        <v>120000000</v>
      </c>
      <c r="I160" s="109">
        <v>120000000</v>
      </c>
      <c r="J160" s="110">
        <v>0</v>
      </c>
      <c r="K160" s="109">
        <v>120000000</v>
      </c>
      <c r="L160" s="110">
        <v>0</v>
      </c>
      <c r="M160" s="110">
        <v>0</v>
      </c>
      <c r="N160" s="110">
        <v>0</v>
      </c>
      <c r="O160" s="110">
        <v>0</v>
      </c>
    </row>
    <row r="161" spans="1:18" x14ac:dyDescent="0.25">
      <c r="A161" s="29" t="s">
        <v>526</v>
      </c>
      <c r="B161" s="29" t="s">
        <v>527</v>
      </c>
      <c r="C161" s="109">
        <v>2000000</v>
      </c>
      <c r="D161" s="110">
        <v>0</v>
      </c>
      <c r="E161" s="109">
        <v>1998655.45</v>
      </c>
      <c r="F161" s="110">
        <v>0</v>
      </c>
      <c r="G161" s="110">
        <v>0</v>
      </c>
      <c r="H161" s="109">
        <v>1344.5500000000466</v>
      </c>
      <c r="I161" s="110">
        <v>0</v>
      </c>
      <c r="J161" s="110">
        <v>0</v>
      </c>
      <c r="K161" s="110">
        <v>0</v>
      </c>
      <c r="L161" s="109">
        <v>1344.5500000000466</v>
      </c>
      <c r="M161" s="110">
        <v>0</v>
      </c>
      <c r="N161" s="110">
        <v>0</v>
      </c>
      <c r="O161" s="110">
        <v>0</v>
      </c>
    </row>
    <row r="162" spans="1:18" x14ac:dyDescent="0.25">
      <c r="A162" s="29" t="s">
        <v>528</v>
      </c>
      <c r="B162" s="29" t="s">
        <v>529</v>
      </c>
      <c r="C162" s="109">
        <v>4000000</v>
      </c>
      <c r="D162" s="110">
        <v>0</v>
      </c>
      <c r="E162" s="109">
        <v>95565.03</v>
      </c>
      <c r="F162" s="110">
        <v>0</v>
      </c>
      <c r="G162" s="110">
        <v>0</v>
      </c>
      <c r="H162" s="109">
        <v>3904434.97</v>
      </c>
      <c r="I162" s="109">
        <v>3904434.9699999997</v>
      </c>
      <c r="J162" s="110">
        <v>0</v>
      </c>
      <c r="K162" s="109">
        <v>3904434.9699999997</v>
      </c>
      <c r="L162" s="109">
        <v>4.6566128730773926E-10</v>
      </c>
      <c r="M162" s="109">
        <v>3824349.59</v>
      </c>
      <c r="N162" s="110">
        <v>0</v>
      </c>
      <c r="O162" s="109">
        <v>3824349.59</v>
      </c>
    </row>
    <row r="163" spans="1:18" s="34" customFormat="1" x14ac:dyDescent="0.25">
      <c r="A163" s="32" t="s">
        <v>530</v>
      </c>
      <c r="B163" s="32" t="s">
        <v>531</v>
      </c>
      <c r="C163" s="134">
        <v>1178371003</v>
      </c>
      <c r="D163" s="135">
        <v>0</v>
      </c>
      <c r="E163" s="134">
        <v>184084</v>
      </c>
      <c r="F163" s="135">
        <v>0</v>
      </c>
      <c r="G163" s="135">
        <v>0</v>
      </c>
      <c r="H163" s="134">
        <v>1178186919</v>
      </c>
      <c r="I163" s="134">
        <v>245899454</v>
      </c>
      <c r="J163" s="134">
        <v>399900</v>
      </c>
      <c r="K163" s="134">
        <v>246299354</v>
      </c>
      <c r="L163" s="134">
        <v>931887565</v>
      </c>
      <c r="M163" s="134">
        <v>122473837</v>
      </c>
      <c r="N163" s="134">
        <v>399900</v>
      </c>
      <c r="O163" s="134">
        <v>122873737</v>
      </c>
      <c r="P163" s="89"/>
      <c r="Q163" s="89"/>
      <c r="R163" s="89"/>
    </row>
    <row r="164" spans="1:18" x14ac:dyDescent="0.25">
      <c r="A164" s="29" t="s">
        <v>532</v>
      </c>
      <c r="B164" s="29" t="s">
        <v>533</v>
      </c>
      <c r="C164" s="109">
        <v>172500000</v>
      </c>
      <c r="D164" s="110">
        <v>0</v>
      </c>
      <c r="E164" s="110">
        <v>0</v>
      </c>
      <c r="F164" s="110">
        <v>0</v>
      </c>
      <c r="G164" s="110">
        <v>0</v>
      </c>
      <c r="H164" s="109">
        <v>172500000</v>
      </c>
      <c r="I164" s="109">
        <v>150000000</v>
      </c>
      <c r="J164" s="110">
        <v>0</v>
      </c>
      <c r="K164" s="109">
        <v>150000000</v>
      </c>
      <c r="L164" s="109">
        <v>22500000</v>
      </c>
      <c r="M164" s="109">
        <v>26574383</v>
      </c>
      <c r="N164" s="110">
        <v>0</v>
      </c>
      <c r="O164" s="109">
        <v>26574383</v>
      </c>
    </row>
    <row r="165" spans="1:18" x14ac:dyDescent="0.25">
      <c r="A165" s="29" t="s">
        <v>534</v>
      </c>
      <c r="B165" s="29" t="s">
        <v>535</v>
      </c>
      <c r="C165" s="109">
        <v>52500000</v>
      </c>
      <c r="D165" s="110">
        <v>0</v>
      </c>
      <c r="E165" s="109">
        <v>184084</v>
      </c>
      <c r="F165" s="110">
        <v>0</v>
      </c>
      <c r="G165" s="110">
        <v>0</v>
      </c>
      <c r="H165" s="109">
        <v>52315916</v>
      </c>
      <c r="I165" s="109">
        <v>21738100</v>
      </c>
      <c r="J165" s="110">
        <v>0</v>
      </c>
      <c r="K165" s="109">
        <v>21738100</v>
      </c>
      <c r="L165" s="109">
        <v>30577816</v>
      </c>
      <c r="M165" s="109">
        <v>21738100</v>
      </c>
      <c r="N165" s="110">
        <v>0</v>
      </c>
      <c r="O165" s="109">
        <v>21738100</v>
      </c>
    </row>
    <row r="166" spans="1:18" x14ac:dyDescent="0.25">
      <c r="A166" s="29" t="s">
        <v>536</v>
      </c>
      <c r="B166" s="29" t="s">
        <v>537</v>
      </c>
      <c r="C166" s="109">
        <v>7917061</v>
      </c>
      <c r="D166" s="110">
        <v>0</v>
      </c>
      <c r="E166" s="110">
        <v>0</v>
      </c>
      <c r="F166" s="110">
        <v>0</v>
      </c>
      <c r="G166" s="110">
        <v>0</v>
      </c>
      <c r="H166" s="109">
        <v>7917061</v>
      </c>
      <c r="I166" s="109">
        <v>3366355</v>
      </c>
      <c r="J166" s="109">
        <v>399900</v>
      </c>
      <c r="K166" s="109">
        <v>3766255</v>
      </c>
      <c r="L166" s="109">
        <v>4150806</v>
      </c>
      <c r="M166" s="109">
        <v>3366355</v>
      </c>
      <c r="N166" s="109">
        <v>399900</v>
      </c>
      <c r="O166" s="109">
        <v>3766255</v>
      </c>
    </row>
    <row r="167" spans="1:18" x14ac:dyDescent="0.25">
      <c r="A167" s="29" t="s">
        <v>538</v>
      </c>
      <c r="B167" s="29" t="s">
        <v>539</v>
      </c>
      <c r="C167" s="109">
        <v>412726971</v>
      </c>
      <c r="D167" s="110">
        <v>0</v>
      </c>
      <c r="E167" s="110">
        <v>0</v>
      </c>
      <c r="F167" s="110">
        <v>0</v>
      </c>
      <c r="G167" s="110">
        <v>0</v>
      </c>
      <c r="H167" s="109">
        <v>412726971</v>
      </c>
      <c r="I167" s="109">
        <v>50039999</v>
      </c>
      <c r="J167" s="110">
        <v>0</v>
      </c>
      <c r="K167" s="109">
        <v>50039999</v>
      </c>
      <c r="L167" s="109">
        <v>362686972</v>
      </c>
      <c r="M167" s="109">
        <v>50039999</v>
      </c>
      <c r="N167" s="110">
        <v>0</v>
      </c>
      <c r="O167" s="109">
        <v>50039999</v>
      </c>
    </row>
    <row r="168" spans="1:18" x14ac:dyDescent="0.25">
      <c r="A168" s="29" t="s">
        <v>540</v>
      </c>
      <c r="B168" s="29" t="s">
        <v>541</v>
      </c>
      <c r="C168" s="109">
        <v>412726971</v>
      </c>
      <c r="D168" s="110">
        <v>0</v>
      </c>
      <c r="E168" s="110">
        <v>0</v>
      </c>
      <c r="F168" s="110">
        <v>0</v>
      </c>
      <c r="G168" s="110">
        <v>0</v>
      </c>
      <c r="H168" s="109">
        <v>412726971</v>
      </c>
      <c r="I168" s="109">
        <v>4555000</v>
      </c>
      <c r="J168" s="110">
        <v>0</v>
      </c>
      <c r="K168" s="109">
        <v>4555000</v>
      </c>
      <c r="L168" s="109">
        <v>408171971</v>
      </c>
      <c r="M168" s="109">
        <v>4555000</v>
      </c>
      <c r="N168" s="110">
        <v>0</v>
      </c>
      <c r="O168" s="109">
        <v>4555000</v>
      </c>
    </row>
    <row r="169" spans="1:18" x14ac:dyDescent="0.25">
      <c r="A169" s="29" t="s">
        <v>542</v>
      </c>
      <c r="B169" s="29" t="s">
        <v>543</v>
      </c>
      <c r="C169" s="109">
        <v>120000000</v>
      </c>
      <c r="D169" s="110">
        <v>0</v>
      </c>
      <c r="E169" s="110">
        <v>0</v>
      </c>
      <c r="F169" s="110">
        <v>0</v>
      </c>
      <c r="G169" s="110">
        <v>0</v>
      </c>
      <c r="H169" s="109">
        <v>120000000</v>
      </c>
      <c r="I169" s="109">
        <v>16200000</v>
      </c>
      <c r="J169" s="110">
        <v>0</v>
      </c>
      <c r="K169" s="109">
        <v>16200000</v>
      </c>
      <c r="L169" s="109">
        <v>103800000</v>
      </c>
      <c r="M169" s="109">
        <v>16200000</v>
      </c>
      <c r="N169" s="110">
        <v>0</v>
      </c>
      <c r="O169" s="109">
        <v>16200000</v>
      </c>
    </row>
    <row r="170" spans="1:18" s="34" customFormat="1" x14ac:dyDescent="0.25">
      <c r="A170" s="32" t="s">
        <v>544</v>
      </c>
      <c r="B170" s="32" t="s">
        <v>545</v>
      </c>
      <c r="C170" s="134">
        <v>94558706</v>
      </c>
      <c r="D170" s="135">
        <v>0</v>
      </c>
      <c r="E170" s="135">
        <v>0</v>
      </c>
      <c r="F170" s="135">
        <v>0</v>
      </c>
      <c r="G170" s="135">
        <v>0</v>
      </c>
      <c r="H170" s="134">
        <v>94558706</v>
      </c>
      <c r="I170" s="134">
        <v>40904937</v>
      </c>
      <c r="J170" s="134">
        <v>9809372</v>
      </c>
      <c r="K170" s="134">
        <v>50714309</v>
      </c>
      <c r="L170" s="134">
        <v>43844397</v>
      </c>
      <c r="M170" s="134">
        <v>33143997</v>
      </c>
      <c r="N170" s="134">
        <v>4425204</v>
      </c>
      <c r="O170" s="134">
        <v>37569201</v>
      </c>
      <c r="P170" s="89"/>
      <c r="Q170" s="89"/>
      <c r="R170" s="89"/>
    </row>
    <row r="171" spans="1:18" s="34" customFormat="1" x14ac:dyDescent="0.25">
      <c r="A171" s="32" t="s">
        <v>546</v>
      </c>
      <c r="B171" s="32" t="s">
        <v>547</v>
      </c>
      <c r="C171" s="134">
        <v>1200000</v>
      </c>
      <c r="D171" s="135">
        <v>0</v>
      </c>
      <c r="E171" s="135">
        <v>0</v>
      </c>
      <c r="F171" s="135">
        <v>0</v>
      </c>
      <c r="G171" s="135">
        <v>0</v>
      </c>
      <c r="H171" s="134">
        <v>1200000</v>
      </c>
      <c r="I171" s="135">
        <v>0</v>
      </c>
      <c r="J171" s="135">
        <v>0</v>
      </c>
      <c r="K171" s="135">
        <v>0</v>
      </c>
      <c r="L171" s="134">
        <v>1200000</v>
      </c>
      <c r="M171" s="135">
        <v>0</v>
      </c>
      <c r="N171" s="135">
        <v>0</v>
      </c>
      <c r="O171" s="135">
        <v>0</v>
      </c>
      <c r="P171" s="89"/>
      <c r="Q171" s="89"/>
      <c r="R171" s="89"/>
    </row>
    <row r="172" spans="1:18" s="34" customFormat="1" x14ac:dyDescent="0.25">
      <c r="A172" s="32" t="s">
        <v>548</v>
      </c>
      <c r="B172" s="32" t="s">
        <v>549</v>
      </c>
      <c r="C172" s="134">
        <v>997483776</v>
      </c>
      <c r="D172" s="135">
        <v>0</v>
      </c>
      <c r="E172" s="135">
        <v>0</v>
      </c>
      <c r="F172" s="135">
        <v>0</v>
      </c>
      <c r="G172" s="135">
        <v>0</v>
      </c>
      <c r="H172" s="134">
        <v>997483776</v>
      </c>
      <c r="I172" s="134">
        <v>643326442.27999997</v>
      </c>
      <c r="J172" s="134">
        <v>1041000</v>
      </c>
      <c r="K172" s="134">
        <v>644367442.27999997</v>
      </c>
      <c r="L172" s="134">
        <v>353116333.72000003</v>
      </c>
      <c r="M172" s="134">
        <v>631938442.27999997</v>
      </c>
      <c r="N172" s="134">
        <v>3888000</v>
      </c>
      <c r="O172" s="134">
        <v>635826442.27999997</v>
      </c>
      <c r="P172" s="89"/>
      <c r="Q172" s="89"/>
      <c r="R172" s="89"/>
    </row>
    <row r="173" spans="1:18" s="34" customFormat="1" x14ac:dyDescent="0.25">
      <c r="A173" s="32" t="s">
        <v>550</v>
      </c>
      <c r="B173" s="32" t="s">
        <v>551</v>
      </c>
      <c r="C173" s="134">
        <v>37483776</v>
      </c>
      <c r="D173" s="135">
        <v>0</v>
      </c>
      <c r="E173" s="135">
        <v>0</v>
      </c>
      <c r="F173" s="135">
        <v>0</v>
      </c>
      <c r="G173" s="135">
        <v>0</v>
      </c>
      <c r="H173" s="134">
        <v>37483776</v>
      </c>
      <c r="I173" s="134">
        <v>3247900</v>
      </c>
      <c r="J173" s="134">
        <v>1041000</v>
      </c>
      <c r="K173" s="134">
        <v>4288900</v>
      </c>
      <c r="L173" s="134">
        <v>33194876</v>
      </c>
      <c r="M173" s="134">
        <v>3247900</v>
      </c>
      <c r="N173" s="134">
        <v>1041000</v>
      </c>
      <c r="O173" s="134">
        <v>4288900</v>
      </c>
      <c r="P173" s="89"/>
      <c r="Q173" s="89"/>
      <c r="R173" s="89"/>
    </row>
    <row r="174" spans="1:18" s="34" customFormat="1" x14ac:dyDescent="0.25">
      <c r="A174" s="32" t="s">
        <v>552</v>
      </c>
      <c r="B174" s="32" t="s">
        <v>553</v>
      </c>
      <c r="C174" s="134">
        <v>37483776</v>
      </c>
      <c r="D174" s="135">
        <v>0</v>
      </c>
      <c r="E174" s="135">
        <v>0</v>
      </c>
      <c r="F174" s="135">
        <v>0</v>
      </c>
      <c r="G174" s="135">
        <v>0</v>
      </c>
      <c r="H174" s="134">
        <v>37483776</v>
      </c>
      <c r="I174" s="134">
        <v>3247900</v>
      </c>
      <c r="J174" s="134">
        <v>1041000</v>
      </c>
      <c r="K174" s="134">
        <v>4288900</v>
      </c>
      <c r="L174" s="134">
        <v>33194876</v>
      </c>
      <c r="M174" s="134">
        <v>3247900</v>
      </c>
      <c r="N174" s="134">
        <v>1041000</v>
      </c>
      <c r="O174" s="134">
        <v>4288900</v>
      </c>
      <c r="P174" s="89"/>
      <c r="Q174" s="89"/>
      <c r="R174" s="89"/>
    </row>
    <row r="175" spans="1:18" x14ac:dyDescent="0.25">
      <c r="A175" s="29" t="s">
        <v>554</v>
      </c>
      <c r="B175" s="29" t="s">
        <v>555</v>
      </c>
      <c r="C175" s="109">
        <v>37483776</v>
      </c>
      <c r="D175" s="110">
        <v>0</v>
      </c>
      <c r="E175" s="110">
        <v>0</v>
      </c>
      <c r="F175" s="110">
        <v>0</v>
      </c>
      <c r="G175" s="110">
        <v>0</v>
      </c>
      <c r="H175" s="109">
        <v>37483776</v>
      </c>
      <c r="I175" s="109">
        <v>3247900</v>
      </c>
      <c r="J175" s="109">
        <v>1041000</v>
      </c>
      <c r="K175" s="109">
        <v>4288900</v>
      </c>
      <c r="L175" s="109">
        <v>33194876</v>
      </c>
      <c r="M175" s="109">
        <v>3247900</v>
      </c>
      <c r="N175" s="109">
        <v>1041000</v>
      </c>
      <c r="O175" s="109">
        <v>4288900</v>
      </c>
    </row>
    <row r="176" spans="1:18" s="34" customFormat="1" x14ac:dyDescent="0.25">
      <c r="A176" s="32" t="s">
        <v>556</v>
      </c>
      <c r="B176" s="32" t="s">
        <v>557</v>
      </c>
      <c r="C176" s="134">
        <v>960000000</v>
      </c>
      <c r="D176" s="135">
        <v>0</v>
      </c>
      <c r="E176" s="135">
        <v>0</v>
      </c>
      <c r="F176" s="135">
        <v>0</v>
      </c>
      <c r="G176" s="135">
        <v>0</v>
      </c>
      <c r="H176" s="134">
        <v>960000000</v>
      </c>
      <c r="I176" s="134">
        <v>640078542.27999997</v>
      </c>
      <c r="J176" s="135">
        <v>0</v>
      </c>
      <c r="K176" s="134">
        <v>640078542.27999997</v>
      </c>
      <c r="L176" s="134">
        <v>319921457.72000003</v>
      </c>
      <c r="M176" s="134">
        <v>628690542.27999997</v>
      </c>
      <c r="N176" s="134">
        <v>2847000</v>
      </c>
      <c r="O176" s="134">
        <v>631537542.27999997</v>
      </c>
      <c r="P176" s="89"/>
      <c r="Q176" s="89"/>
      <c r="R176" s="89"/>
    </row>
    <row r="177" spans="1:18" s="34" customFormat="1" x14ac:dyDescent="0.25">
      <c r="A177" s="32" t="s">
        <v>558</v>
      </c>
      <c r="B177" s="32" t="s">
        <v>559</v>
      </c>
      <c r="C177" s="134">
        <v>960000000</v>
      </c>
      <c r="D177" s="135">
        <v>0</v>
      </c>
      <c r="E177" s="135">
        <v>0</v>
      </c>
      <c r="F177" s="135">
        <v>0</v>
      </c>
      <c r="G177" s="135">
        <v>0</v>
      </c>
      <c r="H177" s="134">
        <v>960000000</v>
      </c>
      <c r="I177" s="134">
        <v>640078542.27999997</v>
      </c>
      <c r="J177" s="135">
        <v>0</v>
      </c>
      <c r="K177" s="134">
        <v>640078542.27999997</v>
      </c>
      <c r="L177" s="134">
        <v>319921457.72000003</v>
      </c>
      <c r="M177" s="134">
        <v>628690542.27999997</v>
      </c>
      <c r="N177" s="134">
        <v>2847000</v>
      </c>
      <c r="O177" s="134">
        <v>631537542.27999997</v>
      </c>
      <c r="P177" s="89"/>
      <c r="Q177" s="89"/>
      <c r="R177" s="89"/>
    </row>
    <row r="178" spans="1:18" x14ac:dyDescent="0.25">
      <c r="A178" s="29" t="s">
        <v>560</v>
      </c>
      <c r="B178" s="29" t="s">
        <v>561</v>
      </c>
      <c r="C178" s="109">
        <v>660000000</v>
      </c>
      <c r="D178" s="110">
        <v>0</v>
      </c>
      <c r="E178" s="110">
        <v>0</v>
      </c>
      <c r="F178" s="110">
        <v>0</v>
      </c>
      <c r="G178" s="110">
        <v>0</v>
      </c>
      <c r="H178" s="109">
        <v>660000000</v>
      </c>
      <c r="I178" s="109">
        <v>640078542.27999997</v>
      </c>
      <c r="J178" s="110">
        <v>0</v>
      </c>
      <c r="K178" s="109">
        <v>640078542.27999997</v>
      </c>
      <c r="L178" s="109">
        <v>19921457.720000029</v>
      </c>
      <c r="M178" s="109">
        <v>628690542.27999997</v>
      </c>
      <c r="N178" s="109">
        <v>2847000</v>
      </c>
      <c r="O178" s="109">
        <v>631537542.27999997</v>
      </c>
    </row>
    <row r="179" spans="1:18" x14ac:dyDescent="0.25">
      <c r="A179" s="29" t="s">
        <v>562</v>
      </c>
      <c r="B179" s="29" t="s">
        <v>563</v>
      </c>
      <c r="C179" s="109">
        <v>300000000</v>
      </c>
      <c r="D179" s="110">
        <v>0</v>
      </c>
      <c r="E179" s="110">
        <v>0</v>
      </c>
      <c r="F179" s="110">
        <v>0</v>
      </c>
      <c r="G179" s="110">
        <v>0</v>
      </c>
      <c r="H179" s="109">
        <v>300000000</v>
      </c>
      <c r="I179" s="110">
        <v>0</v>
      </c>
      <c r="J179" s="110">
        <v>0</v>
      </c>
      <c r="K179" s="110">
        <v>0</v>
      </c>
      <c r="L179" s="109">
        <v>300000000</v>
      </c>
      <c r="M179" s="110">
        <v>0</v>
      </c>
      <c r="N179" s="110">
        <v>0</v>
      </c>
      <c r="O179" s="110">
        <v>0</v>
      </c>
    </row>
    <row r="180" spans="1:18" s="34" customFormat="1" x14ac:dyDescent="0.25">
      <c r="A180" s="32" t="s">
        <v>564</v>
      </c>
      <c r="B180" s="32" t="s">
        <v>565</v>
      </c>
      <c r="C180" s="134">
        <v>174385114</v>
      </c>
      <c r="D180" s="134">
        <v>190379690</v>
      </c>
      <c r="E180" s="135">
        <v>0</v>
      </c>
      <c r="F180" s="135">
        <v>0</v>
      </c>
      <c r="G180" s="135">
        <v>0</v>
      </c>
      <c r="H180" s="134">
        <v>364764804</v>
      </c>
      <c r="I180" s="134">
        <v>127954179</v>
      </c>
      <c r="J180" s="135">
        <v>0</v>
      </c>
      <c r="K180" s="134">
        <v>127954179</v>
      </c>
      <c r="L180" s="134">
        <v>236810625</v>
      </c>
      <c r="M180" s="134">
        <v>127954179</v>
      </c>
      <c r="N180" s="135">
        <v>0</v>
      </c>
      <c r="O180" s="134">
        <v>127954179</v>
      </c>
      <c r="P180" s="89"/>
      <c r="Q180" s="89"/>
      <c r="R180" s="89"/>
    </row>
    <row r="181" spans="1:18" s="34" customFormat="1" x14ac:dyDescent="0.25">
      <c r="A181" s="32" t="s">
        <v>566</v>
      </c>
      <c r="B181" s="32" t="s">
        <v>567</v>
      </c>
      <c r="C181" s="134">
        <v>174385114</v>
      </c>
      <c r="D181" s="134">
        <v>190379690</v>
      </c>
      <c r="E181" s="135">
        <v>0</v>
      </c>
      <c r="F181" s="135">
        <v>0</v>
      </c>
      <c r="G181" s="135">
        <v>0</v>
      </c>
      <c r="H181" s="134">
        <v>364764804</v>
      </c>
      <c r="I181" s="134">
        <v>127954179</v>
      </c>
      <c r="J181" s="135">
        <v>0</v>
      </c>
      <c r="K181" s="134">
        <v>127954179</v>
      </c>
      <c r="L181" s="134">
        <v>236810625</v>
      </c>
      <c r="M181" s="134">
        <v>127954179</v>
      </c>
      <c r="N181" s="135">
        <v>0</v>
      </c>
      <c r="O181" s="134">
        <v>127954179</v>
      </c>
      <c r="P181" s="89"/>
      <c r="Q181" s="89"/>
      <c r="R181" s="89"/>
    </row>
    <row r="182" spans="1:18" x14ac:dyDescent="0.25">
      <c r="A182" s="29" t="s">
        <v>568</v>
      </c>
      <c r="B182" s="29" t="s">
        <v>569</v>
      </c>
      <c r="C182" s="109">
        <v>41367514</v>
      </c>
      <c r="D182" s="109">
        <v>190379690</v>
      </c>
      <c r="E182" s="110">
        <v>0</v>
      </c>
      <c r="F182" s="110">
        <v>0</v>
      </c>
      <c r="G182" s="110">
        <v>0</v>
      </c>
      <c r="H182" s="109">
        <v>231747204</v>
      </c>
      <c r="I182" s="109">
        <v>83954179</v>
      </c>
      <c r="J182" s="110">
        <v>0</v>
      </c>
      <c r="K182" s="109">
        <v>83954179</v>
      </c>
      <c r="L182" s="109">
        <v>147793025</v>
      </c>
      <c r="M182" s="109">
        <v>83954179</v>
      </c>
      <c r="N182" s="110">
        <v>0</v>
      </c>
      <c r="O182" s="109">
        <v>83954179</v>
      </c>
    </row>
    <row r="183" spans="1:18" x14ac:dyDescent="0.25">
      <c r="A183" s="29" t="s">
        <v>570</v>
      </c>
      <c r="B183" s="29" t="s">
        <v>571</v>
      </c>
      <c r="C183" s="109">
        <v>133017600</v>
      </c>
      <c r="D183" s="110">
        <v>0</v>
      </c>
      <c r="E183" s="110">
        <v>0</v>
      </c>
      <c r="F183" s="110">
        <v>0</v>
      </c>
      <c r="G183" s="110">
        <v>0</v>
      </c>
      <c r="H183" s="109">
        <v>133017600</v>
      </c>
      <c r="I183" s="109">
        <v>44000000</v>
      </c>
      <c r="J183" s="110">
        <v>0</v>
      </c>
      <c r="K183" s="109">
        <v>44000000</v>
      </c>
      <c r="L183" s="109">
        <v>89017600</v>
      </c>
      <c r="M183" s="109">
        <v>44000000</v>
      </c>
      <c r="N183" s="110">
        <v>0</v>
      </c>
      <c r="O183" s="109">
        <v>44000000</v>
      </c>
    </row>
    <row r="184" spans="1:18" s="34" customFormat="1" x14ac:dyDescent="0.25">
      <c r="A184" s="32" t="s">
        <v>572</v>
      </c>
      <c r="B184" s="32" t="s">
        <v>573</v>
      </c>
      <c r="C184" s="134">
        <v>369291608</v>
      </c>
      <c r="D184" s="135">
        <v>0</v>
      </c>
      <c r="E184" s="135">
        <v>0</v>
      </c>
      <c r="F184" s="135">
        <v>0</v>
      </c>
      <c r="G184" s="135">
        <v>0</v>
      </c>
      <c r="H184" s="134">
        <v>369291608</v>
      </c>
      <c r="I184" s="134">
        <v>73862353</v>
      </c>
      <c r="J184" s="134">
        <v>14020690</v>
      </c>
      <c r="K184" s="134">
        <v>87883043</v>
      </c>
      <c r="L184" s="134">
        <v>281408565</v>
      </c>
      <c r="M184" s="134">
        <v>73286337.310000002</v>
      </c>
      <c r="N184" s="134">
        <v>14118685</v>
      </c>
      <c r="O184" s="134">
        <v>87405022.310000002</v>
      </c>
      <c r="P184" s="89"/>
      <c r="Q184" s="89"/>
      <c r="R184" s="89"/>
    </row>
    <row r="185" spans="1:18" s="34" customFormat="1" x14ac:dyDescent="0.25">
      <c r="A185" s="32" t="s">
        <v>574</v>
      </c>
      <c r="B185" s="32" t="s">
        <v>575</v>
      </c>
      <c r="C185" s="134">
        <v>75000000</v>
      </c>
      <c r="D185" s="135">
        <v>0</v>
      </c>
      <c r="E185" s="135">
        <v>0</v>
      </c>
      <c r="F185" s="135">
        <v>0</v>
      </c>
      <c r="G185" s="135">
        <v>0</v>
      </c>
      <c r="H185" s="134">
        <v>75000000</v>
      </c>
      <c r="I185" s="134">
        <v>9828801</v>
      </c>
      <c r="J185" s="135">
        <v>0</v>
      </c>
      <c r="K185" s="134">
        <v>9828801</v>
      </c>
      <c r="L185" s="134">
        <v>65171199</v>
      </c>
      <c r="M185" s="134">
        <v>9252785.3100000005</v>
      </c>
      <c r="N185" s="134">
        <v>97995</v>
      </c>
      <c r="O185" s="134">
        <v>9350780.3100000005</v>
      </c>
      <c r="P185" s="89"/>
      <c r="Q185" s="89"/>
      <c r="R185" s="89"/>
    </row>
    <row r="186" spans="1:18" x14ac:dyDescent="0.25">
      <c r="A186" s="29" t="s">
        <v>576</v>
      </c>
      <c r="B186" s="29" t="s">
        <v>577</v>
      </c>
      <c r="C186" s="109">
        <v>30000000</v>
      </c>
      <c r="D186" s="110">
        <v>0</v>
      </c>
      <c r="E186" s="110">
        <v>0</v>
      </c>
      <c r="F186" s="110">
        <v>0</v>
      </c>
      <c r="G186" s="110">
        <v>0</v>
      </c>
      <c r="H186" s="109">
        <v>30000000</v>
      </c>
      <c r="I186" s="110">
        <v>0</v>
      </c>
      <c r="J186" s="110">
        <v>0</v>
      </c>
      <c r="K186" s="110">
        <v>0</v>
      </c>
      <c r="L186" s="109">
        <v>30000000</v>
      </c>
      <c r="M186" s="110">
        <v>0</v>
      </c>
      <c r="N186" s="110">
        <v>0</v>
      </c>
      <c r="O186" s="110">
        <v>0</v>
      </c>
    </row>
    <row r="187" spans="1:18" x14ac:dyDescent="0.25">
      <c r="A187" s="29" t="s">
        <v>578</v>
      </c>
      <c r="B187" s="29" t="s">
        <v>579</v>
      </c>
      <c r="C187" s="109">
        <v>8500000</v>
      </c>
      <c r="D187" s="110">
        <v>0</v>
      </c>
      <c r="E187" s="110">
        <v>0</v>
      </c>
      <c r="F187" s="110">
        <v>0</v>
      </c>
      <c r="G187" s="110">
        <v>0</v>
      </c>
      <c r="H187" s="109">
        <v>8500000</v>
      </c>
      <c r="I187" s="109">
        <v>1000000</v>
      </c>
      <c r="J187" s="110">
        <v>0</v>
      </c>
      <c r="K187" s="109">
        <v>1000000</v>
      </c>
      <c r="L187" s="109">
        <v>7500000</v>
      </c>
      <c r="M187" s="109">
        <v>423984.31</v>
      </c>
      <c r="N187" s="109">
        <v>97995</v>
      </c>
      <c r="O187" s="109">
        <v>521979.31</v>
      </c>
    </row>
    <row r="188" spans="1:18" x14ac:dyDescent="0.25">
      <c r="A188" s="29" t="s">
        <v>580</v>
      </c>
      <c r="B188" s="29" t="s">
        <v>581</v>
      </c>
      <c r="C188" s="109">
        <v>14200000</v>
      </c>
      <c r="D188" s="110">
        <v>0</v>
      </c>
      <c r="E188" s="110">
        <v>0</v>
      </c>
      <c r="F188" s="110">
        <v>0</v>
      </c>
      <c r="G188" s="110">
        <v>0</v>
      </c>
      <c r="H188" s="109">
        <v>14200000</v>
      </c>
      <c r="I188" s="109">
        <v>7553000</v>
      </c>
      <c r="J188" s="110">
        <v>0</v>
      </c>
      <c r="K188" s="109">
        <v>7553000</v>
      </c>
      <c r="L188" s="109">
        <v>6647000</v>
      </c>
      <c r="M188" s="109">
        <v>7553000</v>
      </c>
      <c r="N188" s="110">
        <v>0</v>
      </c>
      <c r="O188" s="109">
        <v>7553000</v>
      </c>
    </row>
    <row r="189" spans="1:18" x14ac:dyDescent="0.25">
      <c r="A189" s="29" t="s">
        <v>582</v>
      </c>
      <c r="B189" s="29" t="s">
        <v>583</v>
      </c>
      <c r="C189" s="109">
        <v>13145000</v>
      </c>
      <c r="D189" s="110">
        <v>0</v>
      </c>
      <c r="E189" s="110">
        <v>0</v>
      </c>
      <c r="F189" s="110">
        <v>0</v>
      </c>
      <c r="G189" s="110">
        <v>0</v>
      </c>
      <c r="H189" s="109">
        <v>13145000</v>
      </c>
      <c r="I189" s="109">
        <v>1023700</v>
      </c>
      <c r="J189" s="110">
        <v>0</v>
      </c>
      <c r="K189" s="109">
        <v>1023700</v>
      </c>
      <c r="L189" s="109">
        <v>12121300</v>
      </c>
      <c r="M189" s="109">
        <v>1023700</v>
      </c>
      <c r="N189" s="110">
        <v>0</v>
      </c>
      <c r="O189" s="109">
        <v>1023700</v>
      </c>
    </row>
    <row r="190" spans="1:18" x14ac:dyDescent="0.25">
      <c r="A190" s="29" t="s">
        <v>584</v>
      </c>
      <c r="B190" s="29" t="s">
        <v>585</v>
      </c>
      <c r="C190" s="109">
        <v>9155000</v>
      </c>
      <c r="D190" s="110">
        <v>0</v>
      </c>
      <c r="E190" s="110">
        <v>0</v>
      </c>
      <c r="F190" s="110">
        <v>0</v>
      </c>
      <c r="G190" s="110">
        <v>0</v>
      </c>
      <c r="H190" s="109">
        <v>9155000</v>
      </c>
      <c r="I190" s="109">
        <v>252101</v>
      </c>
      <c r="J190" s="110">
        <v>0</v>
      </c>
      <c r="K190" s="109">
        <v>252101</v>
      </c>
      <c r="L190" s="109">
        <v>8902899</v>
      </c>
      <c r="M190" s="109">
        <v>252101</v>
      </c>
      <c r="N190" s="110">
        <v>0</v>
      </c>
      <c r="O190" s="109">
        <v>252101</v>
      </c>
    </row>
    <row r="191" spans="1:18" s="34" customFormat="1" x14ac:dyDescent="0.25">
      <c r="A191" s="32" t="s">
        <v>586</v>
      </c>
      <c r="B191" s="32" t="s">
        <v>587</v>
      </c>
      <c r="C191" s="134">
        <v>34005664</v>
      </c>
      <c r="D191" s="135">
        <v>0</v>
      </c>
      <c r="E191" s="135">
        <v>0</v>
      </c>
      <c r="F191" s="135">
        <v>0</v>
      </c>
      <c r="G191" s="135">
        <v>0</v>
      </c>
      <c r="H191" s="134">
        <v>34005664</v>
      </c>
      <c r="I191" s="134">
        <v>29895848</v>
      </c>
      <c r="J191" s="135">
        <v>0</v>
      </c>
      <c r="K191" s="134">
        <v>29895848</v>
      </c>
      <c r="L191" s="134">
        <v>4109816</v>
      </c>
      <c r="M191" s="134">
        <v>29895848</v>
      </c>
      <c r="N191" s="135">
        <v>0</v>
      </c>
      <c r="O191" s="134">
        <v>29895848</v>
      </c>
      <c r="P191" s="89"/>
      <c r="Q191" s="89"/>
      <c r="R191" s="89"/>
    </row>
    <row r="192" spans="1:18" s="34" customFormat="1" x14ac:dyDescent="0.25">
      <c r="A192" s="32" t="s">
        <v>588</v>
      </c>
      <c r="B192" s="32" t="s">
        <v>589</v>
      </c>
      <c r="C192" s="134">
        <v>45855467</v>
      </c>
      <c r="D192" s="135">
        <v>0</v>
      </c>
      <c r="E192" s="135">
        <v>0</v>
      </c>
      <c r="F192" s="135">
        <v>0</v>
      </c>
      <c r="G192" s="135">
        <v>0</v>
      </c>
      <c r="H192" s="134">
        <v>45855467</v>
      </c>
      <c r="I192" s="134">
        <v>15094952</v>
      </c>
      <c r="J192" s="134">
        <v>244690</v>
      </c>
      <c r="K192" s="134">
        <v>15339642</v>
      </c>
      <c r="L192" s="134">
        <v>30515825</v>
      </c>
      <c r="M192" s="134">
        <v>15094952</v>
      </c>
      <c r="N192" s="134">
        <v>244690</v>
      </c>
      <c r="O192" s="134">
        <v>15339642</v>
      </c>
      <c r="P192" s="89"/>
      <c r="Q192" s="89"/>
      <c r="R192" s="89"/>
    </row>
    <row r="193" spans="1:18" s="34" customFormat="1" ht="16.5" customHeight="1" x14ac:dyDescent="0.25">
      <c r="A193" s="32" t="s">
        <v>590</v>
      </c>
      <c r="B193" s="32" t="s">
        <v>591</v>
      </c>
      <c r="C193" s="134">
        <v>139430477</v>
      </c>
      <c r="D193" s="135">
        <v>0</v>
      </c>
      <c r="E193" s="135">
        <v>0</v>
      </c>
      <c r="F193" s="135">
        <v>0</v>
      </c>
      <c r="G193" s="135">
        <v>0</v>
      </c>
      <c r="H193" s="134">
        <v>139430477</v>
      </c>
      <c r="I193" s="134">
        <v>8853228</v>
      </c>
      <c r="J193" s="135">
        <v>0</v>
      </c>
      <c r="K193" s="134">
        <v>8853228</v>
      </c>
      <c r="L193" s="134">
        <v>130577249</v>
      </c>
      <c r="M193" s="134">
        <v>8853228</v>
      </c>
      <c r="N193" s="135">
        <v>0</v>
      </c>
      <c r="O193" s="134">
        <v>8853228</v>
      </c>
      <c r="P193" s="89"/>
      <c r="Q193" s="89"/>
      <c r="R193" s="89"/>
    </row>
    <row r="194" spans="1:18" x14ac:dyDescent="0.25">
      <c r="A194" s="29" t="s">
        <v>592</v>
      </c>
      <c r="B194" s="29" t="s">
        <v>593</v>
      </c>
      <c r="C194" s="109">
        <v>109473722</v>
      </c>
      <c r="D194" s="110">
        <v>0</v>
      </c>
      <c r="E194" s="110">
        <v>0</v>
      </c>
      <c r="F194" s="110">
        <v>0</v>
      </c>
      <c r="G194" s="110">
        <v>0</v>
      </c>
      <c r="H194" s="109">
        <v>109473722</v>
      </c>
      <c r="I194" s="110">
        <v>0</v>
      </c>
      <c r="J194" s="110">
        <v>0</v>
      </c>
      <c r="K194" s="110">
        <v>0</v>
      </c>
      <c r="L194" s="109">
        <v>109473722</v>
      </c>
      <c r="M194" s="110">
        <v>0</v>
      </c>
      <c r="N194" s="110">
        <v>0</v>
      </c>
      <c r="O194" s="110">
        <v>0</v>
      </c>
    </row>
    <row r="195" spans="1:18" x14ac:dyDescent="0.25">
      <c r="A195" s="29" t="s">
        <v>594</v>
      </c>
      <c r="B195" s="29" t="s">
        <v>595</v>
      </c>
      <c r="C195" s="109">
        <v>7421050</v>
      </c>
      <c r="D195" s="110">
        <v>0</v>
      </c>
      <c r="E195" s="110">
        <v>0</v>
      </c>
      <c r="F195" s="110">
        <v>0</v>
      </c>
      <c r="G195" s="110">
        <v>0</v>
      </c>
      <c r="H195" s="109">
        <v>7421050</v>
      </c>
      <c r="I195" s="109">
        <v>4035000</v>
      </c>
      <c r="J195" s="110">
        <v>0</v>
      </c>
      <c r="K195" s="109">
        <v>4035000</v>
      </c>
      <c r="L195" s="109">
        <v>3386050</v>
      </c>
      <c r="M195" s="109">
        <v>4035000</v>
      </c>
      <c r="N195" s="110">
        <v>0</v>
      </c>
      <c r="O195" s="109">
        <v>4035000</v>
      </c>
    </row>
    <row r="196" spans="1:18" x14ac:dyDescent="0.25">
      <c r="A196" s="29" t="s">
        <v>596</v>
      </c>
      <c r="B196" s="29" t="s">
        <v>597</v>
      </c>
      <c r="C196" s="109">
        <v>19361705</v>
      </c>
      <c r="D196" s="110">
        <v>0</v>
      </c>
      <c r="E196" s="110">
        <v>0</v>
      </c>
      <c r="F196" s="110">
        <v>0</v>
      </c>
      <c r="G196" s="110">
        <v>0</v>
      </c>
      <c r="H196" s="109">
        <v>19361705</v>
      </c>
      <c r="I196" s="109">
        <v>4818228</v>
      </c>
      <c r="J196" s="110">
        <v>0</v>
      </c>
      <c r="K196" s="109">
        <v>4818228</v>
      </c>
      <c r="L196" s="109">
        <v>14543477</v>
      </c>
      <c r="M196" s="109">
        <v>4818228</v>
      </c>
      <c r="N196" s="110">
        <v>0</v>
      </c>
      <c r="O196" s="109">
        <v>4818228</v>
      </c>
    </row>
    <row r="197" spans="1:18" x14ac:dyDescent="0.25">
      <c r="A197" s="29" t="s">
        <v>598</v>
      </c>
      <c r="B197" s="29" t="s">
        <v>599</v>
      </c>
      <c r="C197" s="109">
        <v>3174000</v>
      </c>
      <c r="D197" s="110">
        <v>0</v>
      </c>
      <c r="E197" s="110">
        <v>0</v>
      </c>
      <c r="F197" s="110">
        <v>0</v>
      </c>
      <c r="G197" s="110">
        <v>0</v>
      </c>
      <c r="H197" s="109">
        <v>3174000</v>
      </c>
      <c r="I197" s="110">
        <v>0</v>
      </c>
      <c r="J197" s="110">
        <v>0</v>
      </c>
      <c r="K197" s="110">
        <v>0</v>
      </c>
      <c r="L197" s="109">
        <v>3174000</v>
      </c>
      <c r="M197" s="110">
        <v>0</v>
      </c>
      <c r="N197" s="110">
        <v>0</v>
      </c>
      <c r="O197" s="110">
        <v>0</v>
      </c>
    </row>
    <row r="198" spans="1:18" s="34" customFormat="1" x14ac:dyDescent="0.25">
      <c r="A198" s="32" t="s">
        <v>600</v>
      </c>
      <c r="B198" s="32" t="s">
        <v>28</v>
      </c>
      <c r="C198" s="134">
        <v>15000000</v>
      </c>
      <c r="D198" s="135">
        <v>0</v>
      </c>
      <c r="E198" s="135">
        <v>0</v>
      </c>
      <c r="F198" s="135">
        <v>0</v>
      </c>
      <c r="G198" s="135">
        <v>0</v>
      </c>
      <c r="H198" s="134">
        <v>15000000</v>
      </c>
      <c r="I198" s="135">
        <v>0</v>
      </c>
      <c r="J198" s="135">
        <v>0</v>
      </c>
      <c r="K198" s="135">
        <v>0</v>
      </c>
      <c r="L198" s="134">
        <v>15000000</v>
      </c>
      <c r="M198" s="135">
        <v>0</v>
      </c>
      <c r="N198" s="135">
        <v>0</v>
      </c>
      <c r="O198" s="135">
        <v>0</v>
      </c>
      <c r="P198" s="89"/>
      <c r="Q198" s="89"/>
      <c r="R198" s="89"/>
    </row>
    <row r="199" spans="1:18" s="34" customFormat="1" x14ac:dyDescent="0.25">
      <c r="A199" s="32" t="s">
        <v>601</v>
      </c>
      <c r="B199" s="32" t="s">
        <v>602</v>
      </c>
      <c r="C199" s="134">
        <v>15000000</v>
      </c>
      <c r="D199" s="135">
        <v>0</v>
      </c>
      <c r="E199" s="135">
        <v>0</v>
      </c>
      <c r="F199" s="135">
        <v>0</v>
      </c>
      <c r="G199" s="135">
        <v>0</v>
      </c>
      <c r="H199" s="134">
        <v>15000000</v>
      </c>
      <c r="I199" s="135">
        <v>0</v>
      </c>
      <c r="J199" s="135">
        <v>0</v>
      </c>
      <c r="K199" s="135">
        <v>0</v>
      </c>
      <c r="L199" s="134">
        <v>15000000</v>
      </c>
      <c r="M199" s="135">
        <v>0</v>
      </c>
      <c r="N199" s="135">
        <v>0</v>
      </c>
      <c r="O199" s="135">
        <v>0</v>
      </c>
      <c r="P199" s="89"/>
      <c r="Q199" s="89"/>
      <c r="R199" s="89"/>
    </row>
    <row r="200" spans="1:18" x14ac:dyDescent="0.25">
      <c r="A200" s="29" t="s">
        <v>603</v>
      </c>
      <c r="B200" s="29" t="s">
        <v>604</v>
      </c>
      <c r="C200" s="109">
        <v>15000000</v>
      </c>
      <c r="D200" s="110">
        <v>0</v>
      </c>
      <c r="E200" s="110">
        <v>0</v>
      </c>
      <c r="F200" s="110">
        <v>0</v>
      </c>
      <c r="G200" s="110">
        <v>0</v>
      </c>
      <c r="H200" s="109">
        <v>15000000</v>
      </c>
      <c r="I200" s="110">
        <v>0</v>
      </c>
      <c r="J200" s="110">
        <v>0</v>
      </c>
      <c r="K200" s="110">
        <v>0</v>
      </c>
      <c r="L200" s="109">
        <v>15000000</v>
      </c>
      <c r="M200" s="110">
        <v>0</v>
      </c>
      <c r="N200" s="110">
        <v>0</v>
      </c>
      <c r="O200" s="110">
        <v>0</v>
      </c>
    </row>
    <row r="201" spans="1:18" x14ac:dyDescent="0.25">
      <c r="A201" s="29" t="s">
        <v>605</v>
      </c>
      <c r="B201" s="29" t="s">
        <v>606</v>
      </c>
      <c r="C201" s="109">
        <v>60000000</v>
      </c>
      <c r="D201" s="110">
        <v>0</v>
      </c>
      <c r="E201" s="110">
        <v>0</v>
      </c>
      <c r="F201" s="110">
        <v>0</v>
      </c>
      <c r="G201" s="110">
        <v>0</v>
      </c>
      <c r="H201" s="109">
        <v>60000000</v>
      </c>
      <c r="I201" s="109">
        <v>10189524</v>
      </c>
      <c r="J201" s="109">
        <v>13776000</v>
      </c>
      <c r="K201" s="109">
        <v>23965524</v>
      </c>
      <c r="L201" s="109">
        <v>36034476</v>
      </c>
      <c r="M201" s="109">
        <v>10189524</v>
      </c>
      <c r="N201" s="109">
        <v>13776000</v>
      </c>
      <c r="O201" s="109">
        <v>23965524</v>
      </c>
    </row>
    <row r="202" spans="1:18" x14ac:dyDescent="0.25">
      <c r="A202" s="105" t="s">
        <v>607</v>
      </c>
      <c r="B202" s="105" t="s">
        <v>608</v>
      </c>
      <c r="C202" s="106">
        <v>41834884277</v>
      </c>
      <c r="D202" s="136">
        <v>0</v>
      </c>
      <c r="E202" s="106">
        <v>608777531.74000001</v>
      </c>
      <c r="F202" s="136">
        <v>0</v>
      </c>
      <c r="G202" s="136">
        <v>0</v>
      </c>
      <c r="H202" s="106">
        <v>41226106745.260002</v>
      </c>
      <c r="I202" s="106">
        <v>16328366107.720001</v>
      </c>
      <c r="J202" s="106">
        <v>460526885</v>
      </c>
      <c r="K202" s="106">
        <v>16788892992.720001</v>
      </c>
      <c r="L202" s="106">
        <v>24437213752.540001</v>
      </c>
      <c r="M202" s="106">
        <v>6124705831.1000004</v>
      </c>
      <c r="N202" s="106">
        <v>658055276.60000002</v>
      </c>
      <c r="O202" s="106">
        <v>6782761107.7000008</v>
      </c>
    </row>
    <row r="203" spans="1:18" s="34" customFormat="1" x14ac:dyDescent="0.25">
      <c r="A203" s="32" t="s">
        <v>609</v>
      </c>
      <c r="B203" s="32" t="s">
        <v>361</v>
      </c>
      <c r="C203" s="134">
        <v>41834884277</v>
      </c>
      <c r="D203" s="135">
        <v>0</v>
      </c>
      <c r="E203" s="134">
        <v>608777531.74000001</v>
      </c>
      <c r="F203" s="135">
        <v>0</v>
      </c>
      <c r="G203" s="135">
        <v>0</v>
      </c>
      <c r="H203" s="134">
        <v>41226106745.260002</v>
      </c>
      <c r="I203" s="134">
        <v>16328366107.720001</v>
      </c>
      <c r="J203" s="134">
        <v>460526885</v>
      </c>
      <c r="K203" s="134">
        <v>16788892992.720001</v>
      </c>
      <c r="L203" s="134">
        <v>24437213752.540001</v>
      </c>
      <c r="M203" s="134">
        <v>6124705831.1000004</v>
      </c>
      <c r="N203" s="134">
        <v>658055276.60000002</v>
      </c>
      <c r="O203" s="134">
        <v>6782761107.7000008</v>
      </c>
      <c r="P203" s="89"/>
      <c r="Q203" s="89"/>
      <c r="R203" s="89"/>
    </row>
    <row r="204" spans="1:18" s="34" customFormat="1" x14ac:dyDescent="0.25">
      <c r="A204" s="32" t="s">
        <v>610</v>
      </c>
      <c r="B204" s="32" t="s">
        <v>363</v>
      </c>
      <c r="C204" s="134">
        <v>40854970415</v>
      </c>
      <c r="D204" s="135">
        <v>0</v>
      </c>
      <c r="E204" s="134">
        <v>462180886.82000005</v>
      </c>
      <c r="F204" s="135">
        <v>0</v>
      </c>
      <c r="G204" s="135">
        <v>0</v>
      </c>
      <c r="H204" s="134">
        <v>40392789528.18</v>
      </c>
      <c r="I204" s="134">
        <v>15942645551.640001</v>
      </c>
      <c r="J204" s="134">
        <v>459026885</v>
      </c>
      <c r="K204" s="134">
        <v>16401672436.640001</v>
      </c>
      <c r="L204" s="134">
        <v>23991117091.540001</v>
      </c>
      <c r="M204" s="134">
        <v>5958409994.0999994</v>
      </c>
      <c r="N204" s="134">
        <v>656555276.60000002</v>
      </c>
      <c r="O204" s="134">
        <v>6614965270.6999998</v>
      </c>
      <c r="P204" s="89"/>
      <c r="Q204" s="89"/>
      <c r="R204" s="89"/>
    </row>
    <row r="205" spans="1:18" s="34" customFormat="1" x14ac:dyDescent="0.25">
      <c r="A205" s="32" t="s">
        <v>611</v>
      </c>
      <c r="B205" s="32" t="s">
        <v>365</v>
      </c>
      <c r="C205" s="134">
        <v>40854970415</v>
      </c>
      <c r="D205" s="135">
        <v>0</v>
      </c>
      <c r="E205" s="134">
        <v>462180886.82000005</v>
      </c>
      <c r="F205" s="135">
        <v>0</v>
      </c>
      <c r="G205" s="135">
        <v>0</v>
      </c>
      <c r="H205" s="134">
        <v>40392789528.18</v>
      </c>
      <c r="I205" s="134">
        <v>15942645551.640001</v>
      </c>
      <c r="J205" s="134">
        <v>459026885</v>
      </c>
      <c r="K205" s="134">
        <v>16401672436.640001</v>
      </c>
      <c r="L205" s="134">
        <v>23991117091.540001</v>
      </c>
      <c r="M205" s="134">
        <v>5958409994.0999994</v>
      </c>
      <c r="N205" s="134">
        <v>656555276.60000002</v>
      </c>
      <c r="O205" s="134">
        <v>6614965270.6999998</v>
      </c>
      <c r="P205" s="89"/>
      <c r="Q205" s="89"/>
      <c r="R205" s="89"/>
    </row>
    <row r="206" spans="1:18" s="34" customFormat="1" x14ac:dyDescent="0.25">
      <c r="A206" s="32" t="s">
        <v>612</v>
      </c>
      <c r="B206" s="32" t="s">
        <v>613</v>
      </c>
      <c r="C206" s="134">
        <v>40704970415</v>
      </c>
      <c r="D206" s="135">
        <v>0</v>
      </c>
      <c r="E206" s="134">
        <v>462180886.82000005</v>
      </c>
      <c r="F206" s="135">
        <v>0</v>
      </c>
      <c r="G206" s="135">
        <v>0</v>
      </c>
      <c r="H206" s="134">
        <v>40242789528.18</v>
      </c>
      <c r="I206" s="134">
        <v>15942645551.640001</v>
      </c>
      <c r="J206" s="134">
        <v>459026885</v>
      </c>
      <c r="K206" s="134">
        <v>16401672436.640001</v>
      </c>
      <c r="L206" s="134">
        <v>23841117091.540001</v>
      </c>
      <c r="M206" s="134">
        <v>5958409994.0999994</v>
      </c>
      <c r="N206" s="134">
        <v>656555276.60000002</v>
      </c>
      <c r="O206" s="134">
        <v>6614965270.6999998</v>
      </c>
      <c r="P206" s="89"/>
      <c r="Q206" s="89"/>
      <c r="R206" s="89"/>
    </row>
    <row r="207" spans="1:18" s="34" customFormat="1" x14ac:dyDescent="0.25">
      <c r="A207" s="32" t="s">
        <v>614</v>
      </c>
      <c r="B207" s="32" t="s">
        <v>615</v>
      </c>
      <c r="C207" s="134">
        <v>40704970415</v>
      </c>
      <c r="D207" s="135">
        <v>0</v>
      </c>
      <c r="E207" s="134">
        <v>462180886.82000005</v>
      </c>
      <c r="F207" s="135">
        <v>0</v>
      </c>
      <c r="G207" s="135">
        <v>0</v>
      </c>
      <c r="H207" s="134">
        <v>40242789528.18</v>
      </c>
      <c r="I207" s="134">
        <v>15942645551.640001</v>
      </c>
      <c r="J207" s="134">
        <v>459026885</v>
      </c>
      <c r="K207" s="134">
        <v>16401672436.640001</v>
      </c>
      <c r="L207" s="134">
        <v>23841117091.540001</v>
      </c>
      <c r="M207" s="134">
        <v>5958409994.0999994</v>
      </c>
      <c r="N207" s="134">
        <v>656555276.60000002</v>
      </c>
      <c r="O207" s="134">
        <v>6614965270.6999998</v>
      </c>
      <c r="P207" s="89"/>
      <c r="Q207" s="89"/>
      <c r="R207" s="89"/>
    </row>
    <row r="208" spans="1:18" s="34" customFormat="1" x14ac:dyDescent="0.25">
      <c r="A208" s="32" t="s">
        <v>616</v>
      </c>
      <c r="B208" s="32" t="s">
        <v>617</v>
      </c>
      <c r="C208" s="134">
        <v>40704970415</v>
      </c>
      <c r="D208" s="135">
        <v>0</v>
      </c>
      <c r="E208" s="134">
        <v>462180886.82000005</v>
      </c>
      <c r="F208" s="135">
        <v>0</v>
      </c>
      <c r="G208" s="135">
        <v>0</v>
      </c>
      <c r="H208" s="134">
        <v>40242789528.18</v>
      </c>
      <c r="I208" s="134">
        <v>15942645551.640001</v>
      </c>
      <c r="J208" s="134">
        <v>459026885</v>
      </c>
      <c r="K208" s="134">
        <v>16401672436.640001</v>
      </c>
      <c r="L208" s="134">
        <v>23841117091.540001</v>
      </c>
      <c r="M208" s="134">
        <v>5958409994.0999994</v>
      </c>
      <c r="N208" s="134">
        <v>656555276.60000002</v>
      </c>
      <c r="O208" s="134">
        <v>6614965270.6999998</v>
      </c>
      <c r="P208" s="89"/>
      <c r="Q208" s="89"/>
      <c r="R208" s="89"/>
    </row>
    <row r="209" spans="1:15" x14ac:dyDescent="0.25">
      <c r="A209" s="29" t="s">
        <v>618</v>
      </c>
      <c r="B209" s="29" t="s">
        <v>619</v>
      </c>
      <c r="C209" s="109">
        <v>6951466316</v>
      </c>
      <c r="D209" s="110">
        <v>0</v>
      </c>
      <c r="E209" s="110">
        <v>0</v>
      </c>
      <c r="F209" s="110">
        <v>0</v>
      </c>
      <c r="G209" s="110">
        <v>0</v>
      </c>
      <c r="H209" s="109">
        <v>6951466316</v>
      </c>
      <c r="I209" s="110">
        <v>0</v>
      </c>
      <c r="J209" s="110">
        <v>0</v>
      </c>
      <c r="K209" s="110">
        <v>0</v>
      </c>
      <c r="L209" s="109">
        <v>6951466316</v>
      </c>
      <c r="M209" s="110">
        <v>0</v>
      </c>
      <c r="N209" s="110">
        <v>0</v>
      </c>
      <c r="O209" s="110">
        <v>0</v>
      </c>
    </row>
    <row r="210" spans="1:15" x14ac:dyDescent="0.25">
      <c r="A210" s="29" t="s">
        <v>620</v>
      </c>
      <c r="B210" s="29" t="s">
        <v>621</v>
      </c>
      <c r="C210" s="109">
        <v>4305207564</v>
      </c>
      <c r="D210" s="110">
        <v>0</v>
      </c>
      <c r="E210" s="109">
        <v>222338285.28</v>
      </c>
      <c r="F210" s="110">
        <v>0</v>
      </c>
      <c r="G210" s="110">
        <v>0</v>
      </c>
      <c r="H210" s="109">
        <v>4082869278.7199998</v>
      </c>
      <c r="I210" s="109">
        <v>23976271</v>
      </c>
      <c r="J210" s="109">
        <v>459026885</v>
      </c>
      <c r="K210" s="109">
        <v>483003156</v>
      </c>
      <c r="L210" s="109">
        <v>3599866122.7199998</v>
      </c>
      <c r="M210" s="109">
        <v>23976271</v>
      </c>
      <c r="N210" s="110">
        <v>0</v>
      </c>
      <c r="O210" s="109">
        <v>23976271</v>
      </c>
    </row>
    <row r="211" spans="1:15" x14ac:dyDescent="0.25">
      <c r="A211" s="29" t="s">
        <v>622</v>
      </c>
      <c r="B211" s="29" t="s">
        <v>623</v>
      </c>
      <c r="C211" s="109">
        <v>3484240516</v>
      </c>
      <c r="D211" s="110">
        <v>0</v>
      </c>
      <c r="E211" s="109">
        <v>239542497.31</v>
      </c>
      <c r="F211" s="110">
        <v>0</v>
      </c>
      <c r="G211" s="110">
        <v>0</v>
      </c>
      <c r="H211" s="109">
        <v>3244698018.6900001</v>
      </c>
      <c r="I211" s="109">
        <v>2584220047.3000002</v>
      </c>
      <c r="J211" s="110">
        <v>0</v>
      </c>
      <c r="K211" s="109">
        <v>2584220047.3000002</v>
      </c>
      <c r="L211" s="109">
        <v>660477971.38999987</v>
      </c>
      <c r="M211" s="109">
        <v>389272479.51999998</v>
      </c>
      <c r="N211" s="109">
        <v>596773977</v>
      </c>
      <c r="O211" s="109">
        <v>986046456.51999998</v>
      </c>
    </row>
    <row r="212" spans="1:15" x14ac:dyDescent="0.25">
      <c r="A212" s="29" t="s">
        <v>624</v>
      </c>
      <c r="B212" s="29" t="s">
        <v>625</v>
      </c>
      <c r="C212" s="109">
        <v>1000000000</v>
      </c>
      <c r="D212" s="110">
        <v>0</v>
      </c>
      <c r="E212" s="110">
        <v>0</v>
      </c>
      <c r="F212" s="110">
        <v>0</v>
      </c>
      <c r="G212" s="110">
        <v>0</v>
      </c>
      <c r="H212" s="109">
        <v>1000000000</v>
      </c>
      <c r="I212" s="109">
        <v>658747225</v>
      </c>
      <c r="J212" s="110">
        <v>0</v>
      </c>
      <c r="K212" s="109">
        <v>658747225</v>
      </c>
      <c r="L212" s="109">
        <v>341252775</v>
      </c>
      <c r="M212" s="109">
        <v>296436251</v>
      </c>
      <c r="N212" s="109">
        <v>0</v>
      </c>
      <c r="O212" s="109">
        <v>296436251</v>
      </c>
    </row>
    <row r="213" spans="1:15" x14ac:dyDescent="0.25">
      <c r="A213" s="29" t="s">
        <v>626</v>
      </c>
      <c r="B213" s="29" t="s">
        <v>627</v>
      </c>
      <c r="C213" s="109">
        <v>3317457092</v>
      </c>
      <c r="D213" s="110">
        <v>0</v>
      </c>
      <c r="E213" s="109">
        <v>300000.81</v>
      </c>
      <c r="F213" s="110">
        <v>0</v>
      </c>
      <c r="G213" s="110">
        <v>0</v>
      </c>
      <c r="H213" s="109">
        <v>3317157091.1900001</v>
      </c>
      <c r="I213" s="109">
        <v>963186817.09000003</v>
      </c>
      <c r="J213" s="110">
        <v>0</v>
      </c>
      <c r="K213" s="109">
        <v>963186817.09000003</v>
      </c>
      <c r="L213" s="109">
        <v>2353970274.0999999</v>
      </c>
      <c r="M213" s="109">
        <v>136472743</v>
      </c>
      <c r="N213" s="109">
        <v>29328452.600000001</v>
      </c>
      <c r="O213" s="109">
        <v>165801195.59999999</v>
      </c>
    </row>
    <row r="214" spans="1:15" x14ac:dyDescent="0.25">
      <c r="A214" s="29" t="s">
        <v>628</v>
      </c>
      <c r="B214" s="29" t="s">
        <v>629</v>
      </c>
      <c r="C214" s="109">
        <v>5010162162</v>
      </c>
      <c r="D214" s="110">
        <v>0</v>
      </c>
      <c r="E214" s="110">
        <v>0</v>
      </c>
      <c r="F214" s="110">
        <v>0</v>
      </c>
      <c r="G214" s="110">
        <v>0</v>
      </c>
      <c r="H214" s="109">
        <v>5010162162</v>
      </c>
      <c r="I214" s="110">
        <v>0</v>
      </c>
      <c r="J214" s="110">
        <v>0</v>
      </c>
      <c r="K214" s="110">
        <v>0</v>
      </c>
      <c r="L214" s="109">
        <v>5010162162</v>
      </c>
      <c r="M214" s="110">
        <v>0</v>
      </c>
      <c r="N214" s="110">
        <v>0</v>
      </c>
      <c r="O214" s="110">
        <v>0</v>
      </c>
    </row>
    <row r="215" spans="1:15" x14ac:dyDescent="0.25">
      <c r="A215" s="29" t="s">
        <v>630</v>
      </c>
      <c r="B215" s="29" t="s">
        <v>631</v>
      </c>
      <c r="C215" s="109">
        <v>1000000000</v>
      </c>
      <c r="D215" s="110">
        <v>0</v>
      </c>
      <c r="E215" s="110">
        <v>0</v>
      </c>
      <c r="F215" s="110">
        <v>0</v>
      </c>
      <c r="G215" s="110">
        <v>0</v>
      </c>
      <c r="H215" s="109">
        <v>1000000000</v>
      </c>
      <c r="I215" s="110">
        <v>0</v>
      </c>
      <c r="J215" s="110">
        <v>0</v>
      </c>
      <c r="K215" s="110">
        <v>0</v>
      </c>
      <c r="L215" s="109">
        <v>1000000000</v>
      </c>
      <c r="M215" s="110">
        <v>0</v>
      </c>
      <c r="N215" s="110">
        <v>0</v>
      </c>
      <c r="O215" s="110">
        <v>0</v>
      </c>
    </row>
    <row r="216" spans="1:15" x14ac:dyDescent="0.25">
      <c r="A216" s="29" t="s">
        <v>632</v>
      </c>
      <c r="B216" s="29" t="s">
        <v>633</v>
      </c>
      <c r="C216" s="109">
        <v>15636436765</v>
      </c>
      <c r="D216" s="110">
        <v>0</v>
      </c>
      <c r="E216" s="109">
        <v>103.42000000000002</v>
      </c>
      <c r="F216" s="110">
        <v>0</v>
      </c>
      <c r="G216" s="110">
        <v>0</v>
      </c>
      <c r="H216" s="109">
        <v>15636436661.58</v>
      </c>
      <c r="I216" s="109">
        <v>11712515191.25</v>
      </c>
      <c r="J216" s="110">
        <v>0</v>
      </c>
      <c r="K216" s="109">
        <v>11712515191.25</v>
      </c>
      <c r="L216" s="109">
        <v>3923921470.3299999</v>
      </c>
      <c r="M216" s="109">
        <v>5112252249.5799999</v>
      </c>
      <c r="N216" s="109">
        <v>30452847</v>
      </c>
      <c r="O216" s="109">
        <v>5142705096.5799999</v>
      </c>
    </row>
    <row r="217" spans="1:15" x14ac:dyDescent="0.25">
      <c r="A217" s="29" t="s">
        <v>634</v>
      </c>
      <c r="B217" s="29" t="s">
        <v>635</v>
      </c>
      <c r="C217" s="109">
        <v>150344917</v>
      </c>
      <c r="D217" s="110">
        <v>0</v>
      </c>
      <c r="E217" s="110">
        <v>0</v>
      </c>
      <c r="F217" s="110">
        <v>0</v>
      </c>
      <c r="G217" s="110">
        <v>0</v>
      </c>
      <c r="H217" s="109">
        <v>150344917</v>
      </c>
      <c r="I217" s="109">
        <v>149704048</v>
      </c>
      <c r="J217" s="110">
        <v>0</v>
      </c>
      <c r="K217" s="109">
        <v>149704048</v>
      </c>
      <c r="L217" s="109">
        <v>640869</v>
      </c>
      <c r="M217" s="109">
        <v>149704048</v>
      </c>
      <c r="N217" s="110">
        <v>0</v>
      </c>
      <c r="O217" s="109">
        <v>149704048</v>
      </c>
    </row>
    <row r="218" spans="1:15" x14ac:dyDescent="0.25">
      <c r="A218" s="29" t="s">
        <v>636</v>
      </c>
      <c r="B218" s="29" t="s">
        <v>637</v>
      </c>
      <c r="C218" s="109">
        <v>100</v>
      </c>
      <c r="D218" s="110">
        <v>0</v>
      </c>
      <c r="E218" s="109">
        <v>100</v>
      </c>
      <c r="F218" s="110">
        <v>0</v>
      </c>
      <c r="G218" s="110">
        <v>0</v>
      </c>
      <c r="H218" s="109">
        <v>9.9999999999999995E-7</v>
      </c>
      <c r="I218" s="110">
        <v>0</v>
      </c>
      <c r="J218" s="110">
        <v>0</v>
      </c>
      <c r="K218" s="110">
        <v>0</v>
      </c>
      <c r="L218" s="110">
        <v>0</v>
      </c>
      <c r="M218" s="110">
        <v>0</v>
      </c>
      <c r="N218" s="110">
        <v>0</v>
      </c>
      <c r="O218" s="110">
        <v>0</v>
      </c>
    </row>
    <row r="219" spans="1:15" x14ac:dyDescent="0.25">
      <c r="A219" s="29" t="s">
        <v>638</v>
      </c>
      <c r="B219" s="29" t="s">
        <v>639</v>
      </c>
      <c r="C219" s="109">
        <v>93349466</v>
      </c>
      <c r="D219" s="110">
        <v>0</v>
      </c>
      <c r="E219" s="109">
        <v>0.03</v>
      </c>
      <c r="F219" s="110">
        <v>0</v>
      </c>
      <c r="G219" s="110">
        <v>0</v>
      </c>
      <c r="H219" s="109">
        <v>93349465.969999999</v>
      </c>
      <c r="I219" s="109">
        <v>27722692.970000006</v>
      </c>
      <c r="J219" s="110">
        <v>0</v>
      </c>
      <c r="K219" s="109">
        <v>27722692.970000006</v>
      </c>
      <c r="L219" s="109">
        <v>65626772.999999993</v>
      </c>
      <c r="M219" s="109">
        <v>27699829.660000008</v>
      </c>
      <c r="N219" s="110">
        <v>0</v>
      </c>
      <c r="O219" s="109">
        <v>27699829.660000008</v>
      </c>
    </row>
    <row r="220" spans="1:15" x14ac:dyDescent="0.25">
      <c r="A220" s="29" t="s">
        <v>640</v>
      </c>
      <c r="B220" s="29" t="s">
        <v>641</v>
      </c>
      <c r="C220" s="109">
        <v>1123624632</v>
      </c>
      <c r="D220" s="110">
        <v>0</v>
      </c>
      <c r="E220" s="109">
        <v>0.98</v>
      </c>
      <c r="F220" s="110">
        <v>0</v>
      </c>
      <c r="G220" s="110">
        <v>0</v>
      </c>
      <c r="H220" s="109">
        <v>1123624631.02</v>
      </c>
      <c r="I220" s="109">
        <v>1122205297.02</v>
      </c>
      <c r="J220" s="110">
        <v>0</v>
      </c>
      <c r="K220" s="109">
        <v>1122205297.02</v>
      </c>
      <c r="L220" s="109">
        <v>1419334</v>
      </c>
      <c r="M220" s="109">
        <v>91469166</v>
      </c>
      <c r="N220" s="110">
        <v>0</v>
      </c>
      <c r="O220" s="109">
        <v>91469166</v>
      </c>
    </row>
    <row r="221" spans="1:15" x14ac:dyDescent="0.25">
      <c r="A221" s="29" t="s">
        <v>642</v>
      </c>
      <c r="B221" s="29" t="s">
        <v>643</v>
      </c>
      <c r="C221" s="109">
        <v>38597889</v>
      </c>
      <c r="D221" s="110">
        <v>0</v>
      </c>
      <c r="E221" s="110">
        <v>0</v>
      </c>
      <c r="F221" s="110">
        <v>0</v>
      </c>
      <c r="G221" s="110">
        <v>0</v>
      </c>
      <c r="H221" s="109">
        <v>38597889</v>
      </c>
      <c r="I221" s="110">
        <v>0</v>
      </c>
      <c r="J221" s="110">
        <v>0</v>
      </c>
      <c r="K221" s="110">
        <v>0</v>
      </c>
      <c r="L221" s="109">
        <v>38597889</v>
      </c>
      <c r="M221" s="110">
        <v>0</v>
      </c>
      <c r="N221" s="110">
        <v>0</v>
      </c>
      <c r="O221" s="110">
        <v>0</v>
      </c>
    </row>
    <row r="222" spans="1:15" x14ac:dyDescent="0.25">
      <c r="A222" s="29" t="s">
        <v>644</v>
      </c>
      <c r="B222" s="29" t="s">
        <v>645</v>
      </c>
      <c r="C222" s="109">
        <v>1049</v>
      </c>
      <c r="D222" s="110">
        <v>0</v>
      </c>
      <c r="E222" s="110">
        <v>0</v>
      </c>
      <c r="F222" s="110">
        <v>0</v>
      </c>
      <c r="G222" s="110">
        <v>0</v>
      </c>
      <c r="H222" s="109">
        <v>1049</v>
      </c>
      <c r="I222" s="110">
        <v>0</v>
      </c>
      <c r="J222" s="110">
        <v>0</v>
      </c>
      <c r="K222" s="110">
        <v>0</v>
      </c>
      <c r="L222" s="109">
        <v>1049</v>
      </c>
      <c r="M222" s="110">
        <v>0</v>
      </c>
      <c r="N222" s="110">
        <v>0</v>
      </c>
      <c r="O222" s="110">
        <v>0</v>
      </c>
    </row>
    <row r="223" spans="1:15" x14ac:dyDescent="0.25">
      <c r="A223" s="29" t="s">
        <v>646</v>
      </c>
      <c r="B223" s="29" t="s">
        <v>647</v>
      </c>
      <c r="C223" s="109">
        <v>27282677</v>
      </c>
      <c r="D223" s="110">
        <v>0</v>
      </c>
      <c r="E223" s="109">
        <v>0.4</v>
      </c>
      <c r="F223" s="110">
        <v>0</v>
      </c>
      <c r="G223" s="110">
        <v>0</v>
      </c>
      <c r="H223" s="109">
        <v>27282676.600000001</v>
      </c>
      <c r="I223" s="109">
        <v>15602195.599999994</v>
      </c>
      <c r="J223" s="110">
        <v>0</v>
      </c>
      <c r="K223" s="109">
        <v>15602195.599999994</v>
      </c>
      <c r="L223" s="109">
        <v>11680481.000000007</v>
      </c>
      <c r="M223" s="110">
        <v>0</v>
      </c>
      <c r="N223" s="109">
        <v>14774470</v>
      </c>
      <c r="O223" s="109">
        <v>14774470</v>
      </c>
    </row>
    <row r="224" spans="1:15" x14ac:dyDescent="0.25">
      <c r="A224" s="29" t="s">
        <v>648</v>
      </c>
      <c r="B224" s="29" t="s">
        <v>649</v>
      </c>
      <c r="C224" s="109">
        <v>58243125</v>
      </c>
      <c r="D224" s="110">
        <v>0</v>
      </c>
      <c r="E224" s="110">
        <v>0</v>
      </c>
      <c r="F224" s="110">
        <v>0</v>
      </c>
      <c r="G224" s="110">
        <v>0</v>
      </c>
      <c r="H224" s="109">
        <v>58243125</v>
      </c>
      <c r="I224" s="109">
        <v>58243125</v>
      </c>
      <c r="J224" s="110">
        <v>0</v>
      </c>
      <c r="K224" s="109">
        <v>58243125</v>
      </c>
      <c r="L224" s="110">
        <v>0</v>
      </c>
      <c r="M224" s="109">
        <v>58243125</v>
      </c>
      <c r="N224" s="110">
        <v>0</v>
      </c>
      <c r="O224" s="109">
        <v>58243125</v>
      </c>
    </row>
    <row r="225" spans="1:18" x14ac:dyDescent="0.25">
      <c r="A225" s="29" t="s">
        <v>650</v>
      </c>
      <c r="B225" s="29" t="s">
        <v>651</v>
      </c>
      <c r="C225" s="109">
        <v>259663362</v>
      </c>
      <c r="D225" s="110">
        <v>0</v>
      </c>
      <c r="E225" s="110">
        <v>0</v>
      </c>
      <c r="F225" s="110">
        <v>0</v>
      </c>
      <c r="G225" s="110">
        <v>0</v>
      </c>
      <c r="H225" s="109">
        <v>259663362</v>
      </c>
      <c r="I225" s="110">
        <v>0</v>
      </c>
      <c r="J225" s="110">
        <v>0</v>
      </c>
      <c r="K225" s="110">
        <v>0</v>
      </c>
      <c r="L225" s="109">
        <v>259663362</v>
      </c>
      <c r="M225" s="110">
        <v>0</v>
      </c>
      <c r="N225" s="110">
        <v>0</v>
      </c>
      <c r="O225" s="110">
        <v>0</v>
      </c>
    </row>
    <row r="226" spans="1:18" x14ac:dyDescent="0.25">
      <c r="A226" s="29" t="s">
        <v>652</v>
      </c>
      <c r="B226" s="29" t="s">
        <v>653</v>
      </c>
      <c r="C226" s="109">
        <v>507123594</v>
      </c>
      <c r="D226" s="110">
        <v>0</v>
      </c>
      <c r="E226" s="109">
        <v>0.8</v>
      </c>
      <c r="F226" s="110">
        <v>0</v>
      </c>
      <c r="G226" s="110">
        <v>0</v>
      </c>
      <c r="H226" s="109">
        <v>507123593.19999999</v>
      </c>
      <c r="I226" s="109">
        <v>507083278.20000005</v>
      </c>
      <c r="J226" s="110">
        <v>0</v>
      </c>
      <c r="K226" s="109">
        <v>507083278.20000005</v>
      </c>
      <c r="L226" s="109">
        <v>40314.999999940395</v>
      </c>
      <c r="M226" s="109">
        <v>507083277.56000006</v>
      </c>
      <c r="N226" s="110">
        <v>0</v>
      </c>
      <c r="O226" s="109">
        <v>507083277.56000006</v>
      </c>
    </row>
    <row r="227" spans="1:18" x14ac:dyDescent="0.25">
      <c r="A227" s="29" t="s">
        <v>654</v>
      </c>
      <c r="B227" s="29" t="s">
        <v>655</v>
      </c>
      <c r="C227" s="109">
        <v>48614811</v>
      </c>
      <c r="D227" s="110">
        <v>0</v>
      </c>
      <c r="E227" s="110">
        <v>0</v>
      </c>
      <c r="F227" s="110">
        <v>0</v>
      </c>
      <c r="G227" s="110">
        <v>0</v>
      </c>
      <c r="H227" s="109">
        <v>48614811</v>
      </c>
      <c r="I227" s="109">
        <v>21014124</v>
      </c>
      <c r="J227" s="110">
        <v>0</v>
      </c>
      <c r="K227" s="109">
        <v>21014124</v>
      </c>
      <c r="L227" s="109">
        <v>27600687</v>
      </c>
      <c r="M227" s="110">
        <v>0</v>
      </c>
      <c r="N227" s="110">
        <v>0</v>
      </c>
      <c r="O227" s="110">
        <v>0</v>
      </c>
    </row>
    <row r="228" spans="1:18" x14ac:dyDescent="0.25">
      <c r="A228" s="29" t="s">
        <v>656</v>
      </c>
      <c r="B228" s="29" t="s">
        <v>657</v>
      </c>
      <c r="C228" s="109">
        <v>11721697</v>
      </c>
      <c r="D228" s="110">
        <v>0</v>
      </c>
      <c r="E228" s="109">
        <v>0.66</v>
      </c>
      <c r="F228" s="110">
        <v>0</v>
      </c>
      <c r="G228" s="110">
        <v>0</v>
      </c>
      <c r="H228" s="109">
        <v>11721696.34</v>
      </c>
      <c r="I228" s="110">
        <v>0</v>
      </c>
      <c r="J228" s="110">
        <v>0</v>
      </c>
      <c r="K228" s="110">
        <v>0</v>
      </c>
      <c r="L228" s="109">
        <v>11721696.34</v>
      </c>
      <c r="M228" s="110">
        <v>0</v>
      </c>
      <c r="N228" s="110">
        <v>0</v>
      </c>
      <c r="O228" s="110">
        <v>0</v>
      </c>
    </row>
    <row r="229" spans="1:18" x14ac:dyDescent="0.25">
      <c r="A229" s="29" t="s">
        <v>658</v>
      </c>
      <c r="B229" s="29" t="s">
        <v>659</v>
      </c>
      <c r="C229" s="109">
        <v>14206388</v>
      </c>
      <c r="D229" s="110">
        <v>0</v>
      </c>
      <c r="E229" s="110">
        <v>0</v>
      </c>
      <c r="F229" s="110">
        <v>0</v>
      </c>
      <c r="G229" s="110">
        <v>0</v>
      </c>
      <c r="H229" s="109">
        <v>14206388</v>
      </c>
      <c r="I229" s="110">
        <v>0</v>
      </c>
      <c r="J229" s="110">
        <v>0</v>
      </c>
      <c r="K229" s="110">
        <v>0</v>
      </c>
      <c r="L229" s="109">
        <v>14206388</v>
      </c>
      <c r="M229" s="110">
        <v>0</v>
      </c>
      <c r="N229" s="110">
        <v>0</v>
      </c>
      <c r="O229" s="110">
        <v>0</v>
      </c>
    </row>
    <row r="230" spans="1:18" x14ac:dyDescent="0.25">
      <c r="A230" s="29" t="s">
        <v>660</v>
      </c>
      <c r="B230" s="29" t="s">
        <v>661</v>
      </c>
      <c r="C230" s="109">
        <v>59249200</v>
      </c>
      <c r="D230" s="110">
        <v>0</v>
      </c>
      <c r="E230" s="110">
        <v>0</v>
      </c>
      <c r="F230" s="110">
        <v>0</v>
      </c>
      <c r="G230" s="110">
        <v>0</v>
      </c>
      <c r="H230" s="109">
        <v>59249200</v>
      </c>
      <c r="I230" s="109">
        <v>22790010</v>
      </c>
      <c r="J230" s="110">
        <v>0</v>
      </c>
      <c r="K230" s="109">
        <v>22790010</v>
      </c>
      <c r="L230" s="109">
        <v>36459190</v>
      </c>
      <c r="M230" s="110">
        <v>0</v>
      </c>
      <c r="N230" s="110">
        <v>0</v>
      </c>
      <c r="O230" s="110">
        <v>0</v>
      </c>
    </row>
    <row r="231" spans="1:18" x14ac:dyDescent="0.25">
      <c r="A231" s="29" t="s">
        <v>662</v>
      </c>
      <c r="B231" s="29" t="s">
        <v>663</v>
      </c>
      <c r="C231" s="109">
        <v>183522447</v>
      </c>
      <c r="D231" s="110">
        <v>0</v>
      </c>
      <c r="E231" s="109">
        <v>0.54</v>
      </c>
      <c r="F231" s="110">
        <v>0</v>
      </c>
      <c r="G231" s="110">
        <v>0</v>
      </c>
      <c r="H231" s="109">
        <v>183522446.46000001</v>
      </c>
      <c r="I231" s="109">
        <v>162911685.46000001</v>
      </c>
      <c r="J231" s="110">
        <v>0</v>
      </c>
      <c r="K231" s="109">
        <v>162911685.46000001</v>
      </c>
      <c r="L231" s="109">
        <v>20610761</v>
      </c>
      <c r="M231" s="109">
        <v>162911685.46000001</v>
      </c>
      <c r="N231" s="110">
        <v>0</v>
      </c>
      <c r="O231" s="109">
        <v>162911685.46000001</v>
      </c>
    </row>
    <row r="232" spans="1:18" x14ac:dyDescent="0.25">
      <c r="A232" s="29" t="s">
        <v>664</v>
      </c>
      <c r="B232" s="29" t="s">
        <v>665</v>
      </c>
      <c r="C232" s="109">
        <v>173239764</v>
      </c>
      <c r="D232" s="110">
        <v>0</v>
      </c>
      <c r="E232" s="110">
        <v>0</v>
      </c>
      <c r="F232" s="110">
        <v>0</v>
      </c>
      <c r="G232" s="110">
        <v>0</v>
      </c>
      <c r="H232" s="109">
        <v>173239764</v>
      </c>
      <c r="I232" s="109">
        <v>172404138</v>
      </c>
      <c r="J232" s="110">
        <v>0</v>
      </c>
      <c r="K232" s="109">
        <v>172404138</v>
      </c>
      <c r="L232" s="109">
        <v>835626</v>
      </c>
      <c r="M232" s="109">
        <v>156725761</v>
      </c>
      <c r="N232" s="109">
        <v>15678377</v>
      </c>
      <c r="O232" s="109">
        <v>172404138</v>
      </c>
    </row>
    <row r="233" spans="1:18" x14ac:dyDescent="0.25">
      <c r="A233" s="29" t="s">
        <v>666</v>
      </c>
      <c r="B233" s="29" t="s">
        <v>667</v>
      </c>
      <c r="C233" s="109">
        <v>1979064635</v>
      </c>
      <c r="D233" s="110">
        <v>0</v>
      </c>
      <c r="E233" s="110">
        <v>0</v>
      </c>
      <c r="F233" s="110">
        <v>0</v>
      </c>
      <c r="G233" s="110">
        <v>0</v>
      </c>
      <c r="H233" s="109">
        <v>1979064635</v>
      </c>
      <c r="I233" s="109">
        <v>1972959576</v>
      </c>
      <c r="J233" s="110">
        <v>0</v>
      </c>
      <c r="K233" s="109">
        <v>1972959576</v>
      </c>
      <c r="L233" s="109">
        <v>6105059</v>
      </c>
      <c r="M233" s="109">
        <v>966465349.5</v>
      </c>
      <c r="N233" s="110">
        <v>0</v>
      </c>
      <c r="O233" s="109">
        <v>966465349.5</v>
      </c>
    </row>
    <row r="234" spans="1:18" x14ac:dyDescent="0.25">
      <c r="A234" s="29" t="s">
        <v>668</v>
      </c>
      <c r="B234" s="29" t="s">
        <v>669</v>
      </c>
      <c r="C234" s="109">
        <v>3654005371</v>
      </c>
      <c r="D234" s="110">
        <v>0</v>
      </c>
      <c r="E234" s="109">
        <v>0.01</v>
      </c>
      <c r="F234" s="110">
        <v>0</v>
      </c>
      <c r="G234" s="110">
        <v>0</v>
      </c>
      <c r="H234" s="109">
        <v>3654005370.9899998</v>
      </c>
      <c r="I234" s="109">
        <v>3473320585</v>
      </c>
      <c r="J234" s="110">
        <v>0</v>
      </c>
      <c r="K234" s="109">
        <v>3473320585</v>
      </c>
      <c r="L234" s="109">
        <v>180684785.98999977</v>
      </c>
      <c r="M234" s="109">
        <v>1389328233</v>
      </c>
      <c r="N234" s="110">
        <v>0</v>
      </c>
      <c r="O234" s="109">
        <v>1389328233</v>
      </c>
    </row>
    <row r="235" spans="1:18" x14ac:dyDescent="0.25">
      <c r="A235" s="29" t="s">
        <v>670</v>
      </c>
      <c r="B235" s="29" t="s">
        <v>671</v>
      </c>
      <c r="C235" s="109">
        <v>4105715338</v>
      </c>
      <c r="D235" s="110">
        <v>0</v>
      </c>
      <c r="E235" s="110">
        <v>0</v>
      </c>
      <c r="F235" s="110">
        <v>0</v>
      </c>
      <c r="G235" s="110">
        <v>0</v>
      </c>
      <c r="H235" s="109">
        <v>4105715338</v>
      </c>
      <c r="I235" s="109">
        <v>4006554436</v>
      </c>
      <c r="J235" s="110">
        <v>0</v>
      </c>
      <c r="K235" s="109">
        <v>4006554436</v>
      </c>
      <c r="L235" s="109">
        <v>99160902</v>
      </c>
      <c r="M235" s="109">
        <v>1602621774.4000001</v>
      </c>
      <c r="N235" s="110">
        <v>0</v>
      </c>
      <c r="O235" s="109">
        <v>1602621774.4000001</v>
      </c>
    </row>
    <row r="236" spans="1:18" x14ac:dyDescent="0.25">
      <c r="A236" s="29" t="s">
        <v>672</v>
      </c>
      <c r="B236" s="29" t="s">
        <v>673</v>
      </c>
      <c r="C236" s="109">
        <v>3148866303</v>
      </c>
      <c r="D236" s="110">
        <v>0</v>
      </c>
      <c r="E236" s="110">
        <v>0</v>
      </c>
      <c r="F236" s="110">
        <v>0</v>
      </c>
      <c r="G236" s="110">
        <v>0</v>
      </c>
      <c r="H236" s="109">
        <v>3148866303</v>
      </c>
      <c r="I236" s="110">
        <v>0</v>
      </c>
      <c r="J236" s="110">
        <v>0</v>
      </c>
      <c r="K236" s="110">
        <v>0</v>
      </c>
      <c r="L236" s="109">
        <v>3148866303</v>
      </c>
      <c r="M236" s="110">
        <v>0</v>
      </c>
      <c r="N236" s="110">
        <v>0</v>
      </c>
      <c r="O236" s="110">
        <v>0</v>
      </c>
    </row>
    <row r="237" spans="1:18" s="34" customFormat="1" x14ac:dyDescent="0.25">
      <c r="A237" s="32" t="s">
        <v>674</v>
      </c>
      <c r="B237" s="32" t="s">
        <v>367</v>
      </c>
      <c r="C237" s="134">
        <v>150000000</v>
      </c>
      <c r="D237" s="135">
        <v>0</v>
      </c>
      <c r="E237" s="135">
        <v>0</v>
      </c>
      <c r="F237" s="135">
        <v>0</v>
      </c>
      <c r="G237" s="135">
        <v>0</v>
      </c>
      <c r="H237" s="134">
        <v>150000000</v>
      </c>
      <c r="I237" s="135">
        <v>0</v>
      </c>
      <c r="J237" s="135">
        <v>0</v>
      </c>
      <c r="K237" s="135">
        <v>0</v>
      </c>
      <c r="L237" s="134">
        <v>150000000</v>
      </c>
      <c r="M237" s="135">
        <v>0</v>
      </c>
      <c r="N237" s="135">
        <v>0</v>
      </c>
      <c r="O237" s="135">
        <v>0</v>
      </c>
      <c r="P237" s="89"/>
      <c r="Q237" s="89"/>
      <c r="R237" s="89"/>
    </row>
    <row r="238" spans="1:18" s="34" customFormat="1" x14ac:dyDescent="0.25">
      <c r="A238" s="32" t="s">
        <v>675</v>
      </c>
      <c r="B238" s="32" t="s">
        <v>676</v>
      </c>
      <c r="C238" s="134">
        <v>50000000</v>
      </c>
      <c r="D238" s="135">
        <v>0</v>
      </c>
      <c r="E238" s="135">
        <v>0</v>
      </c>
      <c r="F238" s="135">
        <v>0</v>
      </c>
      <c r="G238" s="135">
        <v>0</v>
      </c>
      <c r="H238" s="134">
        <v>50000000</v>
      </c>
      <c r="I238" s="135">
        <v>0</v>
      </c>
      <c r="J238" s="135">
        <v>0</v>
      </c>
      <c r="K238" s="135">
        <v>0</v>
      </c>
      <c r="L238" s="134">
        <v>50000000</v>
      </c>
      <c r="M238" s="135">
        <v>0</v>
      </c>
      <c r="N238" s="135">
        <v>0</v>
      </c>
      <c r="O238" s="135">
        <v>0</v>
      </c>
      <c r="P238" s="89"/>
      <c r="Q238" s="89"/>
      <c r="R238" s="89"/>
    </row>
    <row r="239" spans="1:18" x14ac:dyDescent="0.25">
      <c r="A239" s="29" t="s">
        <v>677</v>
      </c>
      <c r="B239" s="29" t="s">
        <v>678</v>
      </c>
      <c r="C239" s="109">
        <v>50000000</v>
      </c>
      <c r="D239" s="110">
        <v>0</v>
      </c>
      <c r="E239" s="110">
        <v>0</v>
      </c>
      <c r="F239" s="110">
        <v>0</v>
      </c>
      <c r="G239" s="110">
        <v>0</v>
      </c>
      <c r="H239" s="109">
        <v>50000000</v>
      </c>
      <c r="I239" s="110">
        <v>0</v>
      </c>
      <c r="J239" s="110">
        <v>0</v>
      </c>
      <c r="K239" s="110">
        <v>0</v>
      </c>
      <c r="L239" s="109">
        <v>50000000</v>
      </c>
      <c r="M239" s="110">
        <v>0</v>
      </c>
      <c r="N239" s="110">
        <v>0</v>
      </c>
      <c r="O239" s="110">
        <v>0</v>
      </c>
    </row>
    <row r="240" spans="1:18" s="34" customFormat="1" x14ac:dyDescent="0.25">
      <c r="A240" s="32" t="s">
        <v>679</v>
      </c>
      <c r="B240" s="32" t="s">
        <v>680</v>
      </c>
      <c r="C240" s="134">
        <v>100000000</v>
      </c>
      <c r="D240" s="135">
        <v>0</v>
      </c>
      <c r="E240" s="135">
        <v>0</v>
      </c>
      <c r="F240" s="135">
        <v>0</v>
      </c>
      <c r="G240" s="135">
        <v>0</v>
      </c>
      <c r="H240" s="134">
        <v>100000000</v>
      </c>
      <c r="I240" s="135">
        <v>0</v>
      </c>
      <c r="J240" s="135">
        <v>0</v>
      </c>
      <c r="K240" s="135">
        <v>0</v>
      </c>
      <c r="L240" s="134">
        <v>100000000</v>
      </c>
      <c r="M240" s="135">
        <v>0</v>
      </c>
      <c r="N240" s="135">
        <v>0</v>
      </c>
      <c r="O240" s="135">
        <v>0</v>
      </c>
      <c r="P240" s="89"/>
      <c r="Q240" s="89"/>
      <c r="R240" s="89"/>
    </row>
    <row r="241" spans="1:18" x14ac:dyDescent="0.25">
      <c r="A241" s="29" t="s">
        <v>681</v>
      </c>
      <c r="B241" s="29" t="s">
        <v>682</v>
      </c>
      <c r="C241" s="109">
        <v>100000000</v>
      </c>
      <c r="D241" s="110">
        <v>0</v>
      </c>
      <c r="E241" s="110">
        <v>0</v>
      </c>
      <c r="F241" s="110">
        <v>0</v>
      </c>
      <c r="G241" s="110">
        <v>0</v>
      </c>
      <c r="H241" s="109">
        <v>100000000</v>
      </c>
      <c r="I241" s="110">
        <v>0</v>
      </c>
      <c r="J241" s="110">
        <v>0</v>
      </c>
      <c r="K241" s="110">
        <v>0</v>
      </c>
      <c r="L241" s="109">
        <v>100000000</v>
      </c>
      <c r="M241" s="110">
        <v>0</v>
      </c>
      <c r="N241" s="110">
        <v>0</v>
      </c>
      <c r="O241" s="110">
        <v>0</v>
      </c>
    </row>
    <row r="242" spans="1:18" x14ac:dyDescent="0.25">
      <c r="A242" s="29" t="s">
        <v>683</v>
      </c>
      <c r="B242" s="29" t="s">
        <v>387</v>
      </c>
      <c r="C242" s="109">
        <v>979913862</v>
      </c>
      <c r="D242" s="110">
        <v>0</v>
      </c>
      <c r="E242" s="109">
        <v>146596644.91999999</v>
      </c>
      <c r="F242" s="110">
        <v>0</v>
      </c>
      <c r="G242" s="110">
        <v>0</v>
      </c>
      <c r="H242" s="109">
        <v>833317217.08000004</v>
      </c>
      <c r="I242" s="109">
        <v>385720556.07999998</v>
      </c>
      <c r="J242" s="109">
        <v>1500000</v>
      </c>
      <c r="K242" s="109">
        <v>387220556.07999998</v>
      </c>
      <c r="L242" s="109">
        <v>446096661.00000006</v>
      </c>
      <c r="M242" s="109">
        <v>166295837</v>
      </c>
      <c r="N242" s="109">
        <v>1500000</v>
      </c>
      <c r="O242" s="109">
        <v>167795837</v>
      </c>
    </row>
    <row r="243" spans="1:18" x14ac:dyDescent="0.25">
      <c r="A243" s="29" t="s">
        <v>684</v>
      </c>
      <c r="B243" s="29" t="s">
        <v>414</v>
      </c>
      <c r="C243" s="109">
        <v>979913862</v>
      </c>
      <c r="D243" s="110">
        <v>0</v>
      </c>
      <c r="E243" s="109">
        <v>146596644.91999999</v>
      </c>
      <c r="F243" s="110">
        <v>0</v>
      </c>
      <c r="G243" s="110">
        <v>0</v>
      </c>
      <c r="H243" s="109">
        <v>833317217.08000004</v>
      </c>
      <c r="I243" s="109">
        <v>385720556.07999998</v>
      </c>
      <c r="J243" s="109">
        <v>1500000</v>
      </c>
      <c r="K243" s="109">
        <v>387220556.07999998</v>
      </c>
      <c r="L243" s="109">
        <v>446096661.00000006</v>
      </c>
      <c r="M243" s="109">
        <v>166295837</v>
      </c>
      <c r="N243" s="109">
        <v>1500000</v>
      </c>
      <c r="O243" s="109">
        <v>167795837</v>
      </c>
    </row>
    <row r="244" spans="1:18" x14ac:dyDescent="0.25">
      <c r="A244" s="29" t="s">
        <v>685</v>
      </c>
      <c r="B244" s="29" t="s">
        <v>686</v>
      </c>
      <c r="C244" s="109">
        <v>386596661</v>
      </c>
      <c r="D244" s="110">
        <v>0</v>
      </c>
      <c r="E244" s="109">
        <v>1000000</v>
      </c>
      <c r="F244" s="110">
        <v>0</v>
      </c>
      <c r="G244" s="110">
        <v>0</v>
      </c>
      <c r="H244" s="109">
        <v>385596661</v>
      </c>
      <c r="I244" s="110">
        <v>0</v>
      </c>
      <c r="J244" s="109">
        <v>1500000</v>
      </c>
      <c r="K244" s="109">
        <v>1500000</v>
      </c>
      <c r="L244" s="109">
        <v>384096661</v>
      </c>
      <c r="M244" s="110">
        <v>0</v>
      </c>
      <c r="N244" s="109">
        <v>1500000</v>
      </c>
      <c r="O244" s="109">
        <v>1500000</v>
      </c>
    </row>
    <row r="245" spans="1:18" x14ac:dyDescent="0.25">
      <c r="A245" s="29" t="s">
        <v>687</v>
      </c>
      <c r="B245" s="29" t="s">
        <v>688</v>
      </c>
      <c r="C245" s="109">
        <v>50000000</v>
      </c>
      <c r="D245" s="110">
        <v>0</v>
      </c>
      <c r="E245" s="110">
        <v>0</v>
      </c>
      <c r="F245" s="110">
        <v>0</v>
      </c>
      <c r="G245" s="110">
        <v>0</v>
      </c>
      <c r="H245" s="109">
        <v>50000000</v>
      </c>
      <c r="I245" s="110">
        <v>0</v>
      </c>
      <c r="J245" s="109">
        <v>1500000</v>
      </c>
      <c r="K245" s="109">
        <v>1500000</v>
      </c>
      <c r="L245" s="109">
        <v>48500000</v>
      </c>
      <c r="M245" s="110">
        <v>0</v>
      </c>
      <c r="N245" s="109">
        <v>1500000</v>
      </c>
      <c r="O245" s="109">
        <v>1500000</v>
      </c>
    </row>
    <row r="246" spans="1:18" x14ac:dyDescent="0.25">
      <c r="A246" s="29" t="s">
        <v>689</v>
      </c>
      <c r="B246" s="29" t="s">
        <v>690</v>
      </c>
      <c r="C246" s="109">
        <v>1000000</v>
      </c>
      <c r="D246" s="110">
        <v>0</v>
      </c>
      <c r="E246" s="109">
        <v>1000000</v>
      </c>
      <c r="F246" s="110">
        <v>0</v>
      </c>
      <c r="G246" s="110">
        <v>0</v>
      </c>
      <c r="H246" s="109">
        <v>9.9999999999999995E-7</v>
      </c>
      <c r="I246" s="110">
        <v>0</v>
      </c>
      <c r="J246" s="110">
        <v>0</v>
      </c>
      <c r="K246" s="110">
        <v>0</v>
      </c>
      <c r="L246" s="110">
        <v>0</v>
      </c>
      <c r="M246" s="110">
        <v>0</v>
      </c>
      <c r="N246" s="110">
        <v>0</v>
      </c>
      <c r="O246" s="110">
        <v>0</v>
      </c>
    </row>
    <row r="247" spans="1:18" x14ac:dyDescent="0.25">
      <c r="A247" s="29" t="s">
        <v>691</v>
      </c>
      <c r="B247" s="29" t="s">
        <v>692</v>
      </c>
      <c r="C247" s="109">
        <v>50000000</v>
      </c>
      <c r="D247" s="110">
        <v>0</v>
      </c>
      <c r="E247" s="110">
        <v>0</v>
      </c>
      <c r="F247" s="110">
        <v>0</v>
      </c>
      <c r="G247" s="110">
        <v>0</v>
      </c>
      <c r="H247" s="109">
        <v>50000000</v>
      </c>
      <c r="I247" s="110">
        <v>0</v>
      </c>
      <c r="J247" s="110">
        <v>0</v>
      </c>
      <c r="K247" s="110">
        <v>0</v>
      </c>
      <c r="L247" s="109">
        <v>50000000</v>
      </c>
      <c r="M247" s="110">
        <v>0</v>
      </c>
      <c r="N247" s="110">
        <v>0</v>
      </c>
      <c r="O247" s="110">
        <v>0</v>
      </c>
    </row>
    <row r="248" spans="1:18" s="34" customFormat="1" x14ac:dyDescent="0.25">
      <c r="A248" s="32" t="s">
        <v>693</v>
      </c>
      <c r="B248" s="32" t="s">
        <v>694</v>
      </c>
      <c r="C248" s="134">
        <v>285596661</v>
      </c>
      <c r="D248" s="135">
        <v>0</v>
      </c>
      <c r="E248" s="135">
        <v>0</v>
      </c>
      <c r="F248" s="135">
        <v>0</v>
      </c>
      <c r="G248" s="135">
        <v>0</v>
      </c>
      <c r="H248" s="134">
        <v>285596661</v>
      </c>
      <c r="I248" s="135">
        <v>0</v>
      </c>
      <c r="J248" s="135">
        <v>0</v>
      </c>
      <c r="K248" s="135">
        <v>0</v>
      </c>
      <c r="L248" s="134">
        <v>285596661</v>
      </c>
      <c r="M248" s="135">
        <v>0</v>
      </c>
      <c r="N248" s="135">
        <v>0</v>
      </c>
      <c r="O248" s="135">
        <v>0</v>
      </c>
      <c r="P248" s="89"/>
      <c r="Q248" s="89"/>
      <c r="R248" s="89"/>
    </row>
    <row r="249" spans="1:18" x14ac:dyDescent="0.25">
      <c r="A249" s="29" t="s">
        <v>695</v>
      </c>
      <c r="B249" s="29" t="s">
        <v>696</v>
      </c>
      <c r="C249" s="109">
        <v>140000000</v>
      </c>
      <c r="D249" s="110">
        <v>0</v>
      </c>
      <c r="E249" s="110">
        <v>0</v>
      </c>
      <c r="F249" s="110">
        <v>0</v>
      </c>
      <c r="G249" s="110">
        <v>0</v>
      </c>
      <c r="H249" s="109">
        <v>140000000</v>
      </c>
      <c r="I249" s="110">
        <v>0</v>
      </c>
      <c r="J249" s="110">
        <v>0</v>
      </c>
      <c r="K249" s="110">
        <v>0</v>
      </c>
      <c r="L249" s="109">
        <v>140000000</v>
      </c>
      <c r="M249" s="110">
        <v>0</v>
      </c>
      <c r="N249" s="110">
        <v>0</v>
      </c>
      <c r="O249" s="110">
        <v>0</v>
      </c>
    </row>
    <row r="250" spans="1:18" x14ac:dyDescent="0.25">
      <c r="A250" s="29" t="s">
        <v>697</v>
      </c>
      <c r="B250" s="29" t="s">
        <v>698</v>
      </c>
      <c r="C250" s="109">
        <v>145596661</v>
      </c>
      <c r="D250" s="110">
        <v>0</v>
      </c>
      <c r="E250" s="110">
        <v>0</v>
      </c>
      <c r="F250" s="110">
        <v>0</v>
      </c>
      <c r="G250" s="110">
        <v>0</v>
      </c>
      <c r="H250" s="109">
        <v>145596661</v>
      </c>
      <c r="I250" s="110">
        <v>0</v>
      </c>
      <c r="J250" s="110">
        <v>0</v>
      </c>
      <c r="K250" s="110">
        <v>0</v>
      </c>
      <c r="L250" s="109">
        <v>145596661</v>
      </c>
      <c r="M250" s="110">
        <v>0</v>
      </c>
      <c r="N250" s="110">
        <v>0</v>
      </c>
      <c r="O250" s="110">
        <v>0</v>
      </c>
    </row>
    <row r="251" spans="1:18" s="34" customFormat="1" x14ac:dyDescent="0.25">
      <c r="A251" s="32" t="s">
        <v>699</v>
      </c>
      <c r="B251" s="32" t="s">
        <v>80</v>
      </c>
      <c r="C251" s="134">
        <v>571317201</v>
      </c>
      <c r="D251" s="135">
        <v>0</v>
      </c>
      <c r="E251" s="134">
        <v>145596644.91999999</v>
      </c>
      <c r="F251" s="135">
        <v>0</v>
      </c>
      <c r="G251" s="135">
        <v>0</v>
      </c>
      <c r="H251" s="134">
        <v>425720556.08000004</v>
      </c>
      <c r="I251" s="134">
        <v>385720556.07999998</v>
      </c>
      <c r="J251" s="135">
        <v>0</v>
      </c>
      <c r="K251" s="134">
        <v>385720556.07999998</v>
      </c>
      <c r="L251" s="134">
        <v>40000000.00000006</v>
      </c>
      <c r="M251" s="134">
        <v>166295837</v>
      </c>
      <c r="N251" s="135">
        <v>0</v>
      </c>
      <c r="O251" s="134">
        <v>166295837</v>
      </c>
      <c r="P251" s="89"/>
      <c r="Q251" s="89"/>
      <c r="R251" s="89"/>
    </row>
    <row r="252" spans="1:18" x14ac:dyDescent="0.25">
      <c r="A252" s="29" t="s">
        <v>700</v>
      </c>
      <c r="B252" s="29" t="s">
        <v>701</v>
      </c>
      <c r="C252" s="109">
        <v>40000000</v>
      </c>
      <c r="D252" s="110">
        <v>0</v>
      </c>
      <c r="E252" s="110">
        <v>0</v>
      </c>
      <c r="F252" s="110">
        <v>0</v>
      </c>
      <c r="G252" s="110">
        <v>0</v>
      </c>
      <c r="H252" s="109">
        <v>40000000</v>
      </c>
      <c r="I252" s="110">
        <v>0</v>
      </c>
      <c r="J252" s="110">
        <v>0</v>
      </c>
      <c r="K252" s="110">
        <v>0</v>
      </c>
      <c r="L252" s="109">
        <v>40000000</v>
      </c>
      <c r="M252" s="110">
        <v>0</v>
      </c>
      <c r="N252" s="110">
        <v>0</v>
      </c>
      <c r="O252" s="110">
        <v>0</v>
      </c>
    </row>
    <row r="253" spans="1:18" x14ac:dyDescent="0.25">
      <c r="A253" s="29" t="s">
        <v>702</v>
      </c>
      <c r="B253" s="29" t="s">
        <v>703</v>
      </c>
      <c r="C253" s="109">
        <v>531317201</v>
      </c>
      <c r="D253" s="110">
        <v>0</v>
      </c>
      <c r="E253" s="109">
        <v>145596644.91999999</v>
      </c>
      <c r="F253" s="110">
        <v>0</v>
      </c>
      <c r="G253" s="110">
        <v>0</v>
      </c>
      <c r="H253" s="109">
        <v>385720556.08000004</v>
      </c>
      <c r="I253" s="109">
        <v>385720556.07999998</v>
      </c>
      <c r="J253" s="110">
        <v>0</v>
      </c>
      <c r="K253" s="109">
        <v>385720556.07999998</v>
      </c>
      <c r="L253" s="109">
        <v>5.9604644775390625E-8</v>
      </c>
      <c r="M253" s="109">
        <v>166295837</v>
      </c>
      <c r="N253" s="110">
        <v>0</v>
      </c>
      <c r="O253" s="109">
        <v>166295837</v>
      </c>
    </row>
    <row r="254" spans="1:18" s="34" customFormat="1" x14ac:dyDescent="0.25">
      <c r="A254" s="32" t="s">
        <v>704</v>
      </c>
      <c r="B254" s="32" t="s">
        <v>94</v>
      </c>
      <c r="C254" s="134">
        <v>22000000</v>
      </c>
      <c r="D254" s="135">
        <v>0</v>
      </c>
      <c r="E254" s="135">
        <v>0</v>
      </c>
      <c r="F254" s="135">
        <v>0</v>
      </c>
      <c r="G254" s="135">
        <v>0</v>
      </c>
      <c r="H254" s="134">
        <v>22000000</v>
      </c>
      <c r="I254" s="135">
        <v>0</v>
      </c>
      <c r="J254" s="135">
        <v>0</v>
      </c>
      <c r="K254" s="135">
        <v>0</v>
      </c>
      <c r="L254" s="134">
        <v>22000000</v>
      </c>
      <c r="M254" s="135">
        <v>0</v>
      </c>
      <c r="N254" s="135">
        <v>0</v>
      </c>
      <c r="O254" s="135">
        <v>0</v>
      </c>
      <c r="P254" s="89"/>
      <c r="Q254" s="89"/>
      <c r="R254" s="89"/>
    </row>
    <row r="255" spans="1:18" x14ac:dyDescent="0.25">
      <c r="A255" s="29" t="s">
        <v>705</v>
      </c>
      <c r="B255" s="29" t="s">
        <v>706</v>
      </c>
      <c r="C255" s="109">
        <v>12000000</v>
      </c>
      <c r="D255" s="110">
        <v>0</v>
      </c>
      <c r="E255" s="110">
        <v>0</v>
      </c>
      <c r="F255" s="110">
        <v>0</v>
      </c>
      <c r="G255" s="110">
        <v>0</v>
      </c>
      <c r="H255" s="109">
        <v>12000000</v>
      </c>
      <c r="I255" s="110">
        <v>0</v>
      </c>
      <c r="J255" s="110">
        <v>0</v>
      </c>
      <c r="K255" s="110">
        <v>0</v>
      </c>
      <c r="L255" s="109">
        <v>12000000</v>
      </c>
      <c r="M255" s="110">
        <v>0</v>
      </c>
      <c r="N255" s="110">
        <v>0</v>
      </c>
      <c r="O255" s="110">
        <v>0</v>
      </c>
    </row>
    <row r="256" spans="1:18" x14ac:dyDescent="0.25">
      <c r="A256" s="29" t="s">
        <v>707</v>
      </c>
      <c r="B256" s="29" t="s">
        <v>708</v>
      </c>
      <c r="C256" s="109">
        <v>10000000</v>
      </c>
      <c r="D256" s="110">
        <v>0</v>
      </c>
      <c r="E256" s="110">
        <v>0</v>
      </c>
      <c r="F256" s="110">
        <v>0</v>
      </c>
      <c r="G256" s="110">
        <v>0</v>
      </c>
      <c r="H256" s="109">
        <v>10000000</v>
      </c>
      <c r="I256" s="110">
        <v>0</v>
      </c>
      <c r="J256" s="110">
        <v>0</v>
      </c>
      <c r="K256" s="110">
        <v>0</v>
      </c>
      <c r="L256" s="109">
        <v>10000000</v>
      </c>
      <c r="M256" s="110">
        <v>0</v>
      </c>
      <c r="N256" s="110">
        <v>0</v>
      </c>
      <c r="O256" s="110">
        <v>0</v>
      </c>
    </row>
    <row r="257" spans="1:18" x14ac:dyDescent="0.25">
      <c r="A257" s="105" t="s">
        <v>709</v>
      </c>
      <c r="B257" s="105" t="s">
        <v>710</v>
      </c>
      <c r="C257" s="106">
        <v>11456034689</v>
      </c>
      <c r="D257" s="136">
        <v>0</v>
      </c>
      <c r="E257" s="106">
        <v>130314504.40000001</v>
      </c>
      <c r="F257" s="136">
        <v>0</v>
      </c>
      <c r="G257" s="136">
        <v>0</v>
      </c>
      <c r="H257" s="106">
        <v>11325720184.6</v>
      </c>
      <c r="I257" s="106">
        <v>5398195141.6000004</v>
      </c>
      <c r="J257" s="136">
        <v>0</v>
      </c>
      <c r="K257" s="106">
        <v>5398195141.6000004</v>
      </c>
      <c r="L257" s="106">
        <v>5927525043</v>
      </c>
      <c r="M257" s="106">
        <v>214493417</v>
      </c>
      <c r="N257" s="106">
        <v>2936444</v>
      </c>
      <c r="O257" s="106">
        <v>217429861</v>
      </c>
    </row>
    <row r="258" spans="1:18" s="34" customFormat="1" x14ac:dyDescent="0.25">
      <c r="A258" s="32" t="s">
        <v>711</v>
      </c>
      <c r="B258" s="32" t="s">
        <v>712</v>
      </c>
      <c r="C258" s="134">
        <v>11456034689</v>
      </c>
      <c r="D258" s="135">
        <v>0</v>
      </c>
      <c r="E258" s="134">
        <v>130314504.40000001</v>
      </c>
      <c r="F258" s="135">
        <v>0</v>
      </c>
      <c r="G258" s="135">
        <v>0</v>
      </c>
      <c r="H258" s="134">
        <v>11325720184.6</v>
      </c>
      <c r="I258" s="134">
        <v>5398195141.6000004</v>
      </c>
      <c r="J258" s="135">
        <v>0</v>
      </c>
      <c r="K258" s="134">
        <v>5398195141.6000004</v>
      </c>
      <c r="L258" s="134">
        <v>5927525043</v>
      </c>
      <c r="M258" s="134">
        <v>214493417</v>
      </c>
      <c r="N258" s="134">
        <v>2936444</v>
      </c>
      <c r="O258" s="134">
        <v>217429861</v>
      </c>
      <c r="P258" s="89"/>
      <c r="Q258" s="89"/>
      <c r="R258" s="89"/>
    </row>
    <row r="259" spans="1:18" s="34" customFormat="1" x14ac:dyDescent="0.25">
      <c r="A259" s="32" t="s">
        <v>713</v>
      </c>
      <c r="B259" s="32" t="s">
        <v>714</v>
      </c>
      <c r="C259" s="134">
        <v>8212826608</v>
      </c>
      <c r="D259" s="135">
        <v>0</v>
      </c>
      <c r="E259" s="134">
        <v>117084274</v>
      </c>
      <c r="F259" s="135">
        <v>0</v>
      </c>
      <c r="G259" s="135">
        <v>0</v>
      </c>
      <c r="H259" s="134">
        <v>8095742334</v>
      </c>
      <c r="I259" s="134">
        <v>5234653432</v>
      </c>
      <c r="J259" s="135">
        <v>0</v>
      </c>
      <c r="K259" s="134">
        <v>5234653432</v>
      </c>
      <c r="L259" s="134">
        <v>2861088902</v>
      </c>
      <c r="M259" s="134">
        <v>158653775</v>
      </c>
      <c r="N259" s="135">
        <v>0</v>
      </c>
      <c r="O259" s="134">
        <v>158653775</v>
      </c>
      <c r="P259" s="89"/>
      <c r="Q259" s="89"/>
      <c r="R259" s="89"/>
    </row>
    <row r="260" spans="1:18" s="34" customFormat="1" x14ac:dyDescent="0.25">
      <c r="A260" s="32" t="s">
        <v>715</v>
      </c>
      <c r="B260" s="32" t="s">
        <v>716</v>
      </c>
      <c r="C260" s="134">
        <v>1393715720</v>
      </c>
      <c r="D260" s="135">
        <v>0</v>
      </c>
      <c r="E260" s="134">
        <v>5940374</v>
      </c>
      <c r="F260" s="135">
        <v>0</v>
      </c>
      <c r="G260" s="135">
        <v>0</v>
      </c>
      <c r="H260" s="134">
        <v>1387775346</v>
      </c>
      <c r="I260" s="134">
        <v>524059626</v>
      </c>
      <c r="J260" s="135">
        <v>0</v>
      </c>
      <c r="K260" s="134">
        <v>524059626</v>
      </c>
      <c r="L260" s="134">
        <v>863715720</v>
      </c>
      <c r="M260" s="134">
        <v>158653775</v>
      </c>
      <c r="N260" s="135">
        <v>0</v>
      </c>
      <c r="O260" s="134">
        <v>158653775</v>
      </c>
      <c r="P260" s="89"/>
      <c r="Q260" s="89"/>
      <c r="R260" s="89"/>
    </row>
    <row r="261" spans="1:18" x14ac:dyDescent="0.25">
      <c r="A261" s="29" t="s">
        <v>717</v>
      </c>
      <c r="B261" s="29" t="s">
        <v>40</v>
      </c>
      <c r="C261" s="109">
        <v>1163715720</v>
      </c>
      <c r="D261" s="110">
        <v>0</v>
      </c>
      <c r="E261" s="110">
        <v>0</v>
      </c>
      <c r="F261" s="110">
        <v>0</v>
      </c>
      <c r="G261" s="110">
        <v>0</v>
      </c>
      <c r="H261" s="109">
        <v>1163715720</v>
      </c>
      <c r="I261" s="109">
        <v>300000000</v>
      </c>
      <c r="J261" s="110">
        <v>0</v>
      </c>
      <c r="K261" s="109">
        <v>300000000</v>
      </c>
      <c r="L261" s="109">
        <v>863715720</v>
      </c>
      <c r="M261" s="110">
        <v>0</v>
      </c>
      <c r="N261" s="110">
        <v>0</v>
      </c>
      <c r="O261" s="110">
        <v>0</v>
      </c>
    </row>
    <row r="262" spans="1:18" x14ac:dyDescent="0.25">
      <c r="A262" s="29" t="s">
        <v>718</v>
      </c>
      <c r="B262" s="29" t="s">
        <v>719</v>
      </c>
      <c r="C262" s="109">
        <v>230000000</v>
      </c>
      <c r="D262" s="110">
        <v>0</v>
      </c>
      <c r="E262" s="109">
        <v>5940374</v>
      </c>
      <c r="F262" s="110">
        <v>0</v>
      </c>
      <c r="G262" s="110">
        <v>0</v>
      </c>
      <c r="H262" s="109">
        <v>224059626</v>
      </c>
      <c r="I262" s="109">
        <v>224059626</v>
      </c>
      <c r="J262" s="110">
        <v>0</v>
      </c>
      <c r="K262" s="109">
        <v>224059626</v>
      </c>
      <c r="L262" s="110">
        <v>0</v>
      </c>
      <c r="M262" s="109">
        <v>158653775</v>
      </c>
      <c r="N262" s="110">
        <v>0</v>
      </c>
      <c r="O262" s="109">
        <v>158653775</v>
      </c>
    </row>
    <row r="263" spans="1:18" s="34" customFormat="1" x14ac:dyDescent="0.25">
      <c r="A263" s="32" t="s">
        <v>720</v>
      </c>
      <c r="B263" s="32" t="s">
        <v>721</v>
      </c>
      <c r="C263" s="134">
        <v>6819110888</v>
      </c>
      <c r="D263" s="135">
        <v>0</v>
      </c>
      <c r="E263" s="134">
        <v>111143900</v>
      </c>
      <c r="F263" s="135">
        <v>0</v>
      </c>
      <c r="G263" s="135">
        <v>0</v>
      </c>
      <c r="H263" s="134">
        <v>6707966988</v>
      </c>
      <c r="I263" s="134">
        <v>4710593806</v>
      </c>
      <c r="J263" s="135">
        <v>0</v>
      </c>
      <c r="K263" s="134">
        <v>4710593806</v>
      </c>
      <c r="L263" s="134">
        <v>1997373182</v>
      </c>
      <c r="M263" s="135">
        <v>0</v>
      </c>
      <c r="N263" s="135">
        <v>0</v>
      </c>
      <c r="O263" s="135">
        <v>0</v>
      </c>
      <c r="P263" s="89"/>
      <c r="Q263" s="89"/>
      <c r="R263" s="89"/>
    </row>
    <row r="264" spans="1:18" x14ac:dyDescent="0.25">
      <c r="A264" s="29" t="s">
        <v>722</v>
      </c>
      <c r="B264" s="29" t="s">
        <v>723</v>
      </c>
      <c r="C264" s="109">
        <v>195160210</v>
      </c>
      <c r="D264" s="110">
        <v>0</v>
      </c>
      <c r="E264" s="110">
        <v>0</v>
      </c>
      <c r="F264" s="110">
        <v>0</v>
      </c>
      <c r="G264" s="110">
        <v>0</v>
      </c>
      <c r="H264" s="109">
        <v>195160210</v>
      </c>
      <c r="I264" s="109">
        <v>150000000</v>
      </c>
      <c r="J264" s="110">
        <v>0</v>
      </c>
      <c r="K264" s="109">
        <v>150000000</v>
      </c>
      <c r="L264" s="109">
        <v>45160210</v>
      </c>
      <c r="M264" s="110">
        <v>0</v>
      </c>
      <c r="N264" s="110">
        <v>0</v>
      </c>
      <c r="O264" s="110">
        <v>0</v>
      </c>
    </row>
    <row r="265" spans="1:18" x14ac:dyDescent="0.25">
      <c r="A265" s="29" t="s">
        <v>724</v>
      </c>
      <c r="B265" s="29" t="s">
        <v>725</v>
      </c>
      <c r="C265" s="109">
        <v>20000000</v>
      </c>
      <c r="D265" s="110">
        <v>0</v>
      </c>
      <c r="E265" s="110">
        <v>0</v>
      </c>
      <c r="F265" s="110">
        <v>0</v>
      </c>
      <c r="G265" s="110">
        <v>0</v>
      </c>
      <c r="H265" s="109">
        <v>20000000</v>
      </c>
      <c r="I265" s="110">
        <v>0</v>
      </c>
      <c r="J265" s="110">
        <v>0</v>
      </c>
      <c r="K265" s="110">
        <v>0</v>
      </c>
      <c r="L265" s="109">
        <v>20000000</v>
      </c>
      <c r="M265" s="110">
        <v>0</v>
      </c>
      <c r="N265" s="110">
        <v>0</v>
      </c>
      <c r="O265" s="110">
        <v>0</v>
      </c>
    </row>
    <row r="266" spans="1:18" x14ac:dyDescent="0.25">
      <c r="A266" s="29" t="s">
        <v>726</v>
      </c>
      <c r="B266" s="29" t="s">
        <v>727</v>
      </c>
      <c r="C266" s="109">
        <v>960000000</v>
      </c>
      <c r="D266" s="110">
        <v>0</v>
      </c>
      <c r="E266" s="110">
        <v>0</v>
      </c>
      <c r="F266" s="110">
        <v>0</v>
      </c>
      <c r="G266" s="110">
        <v>0</v>
      </c>
      <c r="H266" s="109">
        <v>960000000</v>
      </c>
      <c r="I266" s="109">
        <v>60593806</v>
      </c>
      <c r="J266" s="110">
        <v>0</v>
      </c>
      <c r="K266" s="109">
        <v>60593806</v>
      </c>
      <c r="L266" s="109">
        <v>899406194</v>
      </c>
      <c r="M266" s="110">
        <v>0</v>
      </c>
      <c r="N266" s="110">
        <v>0</v>
      </c>
      <c r="O266" s="110">
        <v>0</v>
      </c>
    </row>
    <row r="267" spans="1:18" x14ac:dyDescent="0.25">
      <c r="A267" s="29" t="s">
        <v>728</v>
      </c>
      <c r="B267" s="29" t="s">
        <v>729</v>
      </c>
      <c r="C267" s="109">
        <v>11500000</v>
      </c>
      <c r="D267" s="110">
        <v>0</v>
      </c>
      <c r="E267" s="110">
        <v>0</v>
      </c>
      <c r="F267" s="110">
        <v>0</v>
      </c>
      <c r="G267" s="110">
        <v>0</v>
      </c>
      <c r="H267" s="109">
        <v>11500000</v>
      </c>
      <c r="I267" s="110">
        <v>0</v>
      </c>
      <c r="J267" s="110">
        <v>0</v>
      </c>
      <c r="K267" s="110">
        <v>0</v>
      </c>
      <c r="L267" s="109">
        <v>11500000</v>
      </c>
      <c r="M267" s="110">
        <v>0</v>
      </c>
      <c r="N267" s="110">
        <v>0</v>
      </c>
      <c r="O267" s="110">
        <v>0</v>
      </c>
    </row>
    <row r="268" spans="1:18" x14ac:dyDescent="0.25">
      <c r="A268" s="29" t="s">
        <v>730</v>
      </c>
      <c r="B268" s="29" t="s">
        <v>731</v>
      </c>
      <c r="C268" s="109">
        <v>5491306778</v>
      </c>
      <c r="D268" s="110">
        <v>0</v>
      </c>
      <c r="E268" s="110">
        <v>0</v>
      </c>
      <c r="F268" s="110">
        <v>0</v>
      </c>
      <c r="G268" s="110">
        <v>0</v>
      </c>
      <c r="H268" s="109">
        <v>5491306778</v>
      </c>
      <c r="I268" s="109">
        <v>4500000000</v>
      </c>
      <c r="J268" s="110">
        <v>0</v>
      </c>
      <c r="K268" s="109">
        <v>4500000000</v>
      </c>
      <c r="L268" s="109">
        <v>991306778</v>
      </c>
      <c r="M268" s="110">
        <v>0</v>
      </c>
      <c r="N268" s="110">
        <v>0</v>
      </c>
      <c r="O268" s="110">
        <v>0</v>
      </c>
    </row>
    <row r="269" spans="1:18" x14ac:dyDescent="0.25">
      <c r="A269" s="29" t="s">
        <v>732</v>
      </c>
      <c r="B269" s="29" t="s">
        <v>733</v>
      </c>
      <c r="C269" s="109">
        <v>111143900</v>
      </c>
      <c r="D269" s="110">
        <v>0</v>
      </c>
      <c r="E269" s="109">
        <v>111143900</v>
      </c>
      <c r="F269" s="110">
        <v>0</v>
      </c>
      <c r="G269" s="110">
        <v>0</v>
      </c>
      <c r="H269" s="109">
        <v>9.9999999999999995E-7</v>
      </c>
      <c r="I269" s="110">
        <v>0</v>
      </c>
      <c r="J269" s="110">
        <v>0</v>
      </c>
      <c r="K269" s="110">
        <v>0</v>
      </c>
      <c r="L269" s="110">
        <v>0</v>
      </c>
      <c r="M269" s="110">
        <v>0</v>
      </c>
      <c r="N269" s="110">
        <v>0</v>
      </c>
      <c r="O269" s="110">
        <v>0</v>
      </c>
    </row>
    <row r="270" spans="1:18" x14ac:dyDescent="0.25">
      <c r="A270" s="29" t="s">
        <v>734</v>
      </c>
      <c r="B270" s="29" t="s">
        <v>735</v>
      </c>
      <c r="C270" s="109">
        <v>10000000</v>
      </c>
      <c r="D270" s="110">
        <v>0</v>
      </c>
      <c r="E270" s="110">
        <v>0</v>
      </c>
      <c r="F270" s="110">
        <v>0</v>
      </c>
      <c r="G270" s="110">
        <v>0</v>
      </c>
      <c r="H270" s="109">
        <v>10000000</v>
      </c>
      <c r="I270" s="110">
        <v>0</v>
      </c>
      <c r="J270" s="110">
        <v>0</v>
      </c>
      <c r="K270" s="110">
        <v>0</v>
      </c>
      <c r="L270" s="109">
        <v>10000000</v>
      </c>
      <c r="M270" s="110">
        <v>0</v>
      </c>
      <c r="N270" s="110">
        <v>0</v>
      </c>
      <c r="O270" s="110">
        <v>0</v>
      </c>
    </row>
    <row r="271" spans="1:18" x14ac:dyDescent="0.25">
      <c r="A271" s="29" t="s">
        <v>736</v>
      </c>
      <c r="B271" s="29" t="s">
        <v>737</v>
      </c>
      <c r="C271" s="109">
        <v>10000000</v>
      </c>
      <c r="D271" s="110">
        <v>0</v>
      </c>
      <c r="E271" s="110">
        <v>0</v>
      </c>
      <c r="F271" s="110">
        <v>0</v>
      </c>
      <c r="G271" s="110">
        <v>0</v>
      </c>
      <c r="H271" s="109">
        <v>10000000</v>
      </c>
      <c r="I271" s="110">
        <v>0</v>
      </c>
      <c r="J271" s="110">
        <v>0</v>
      </c>
      <c r="K271" s="110">
        <v>0</v>
      </c>
      <c r="L271" s="109">
        <v>10000000</v>
      </c>
      <c r="M271" s="110">
        <v>0</v>
      </c>
      <c r="N271" s="110">
        <v>0</v>
      </c>
      <c r="O271" s="110">
        <v>0</v>
      </c>
    </row>
    <row r="272" spans="1:18" x14ac:dyDescent="0.25">
      <c r="A272" s="29" t="s">
        <v>738</v>
      </c>
      <c r="B272" s="29" t="s">
        <v>739</v>
      </c>
      <c r="C272" s="109">
        <v>10000000</v>
      </c>
      <c r="D272" s="110">
        <v>0</v>
      </c>
      <c r="E272" s="110">
        <v>0</v>
      </c>
      <c r="F272" s="110">
        <v>0</v>
      </c>
      <c r="G272" s="110">
        <v>0</v>
      </c>
      <c r="H272" s="109">
        <v>10000000</v>
      </c>
      <c r="I272" s="110">
        <v>0</v>
      </c>
      <c r="J272" s="110">
        <v>0</v>
      </c>
      <c r="K272" s="110">
        <v>0</v>
      </c>
      <c r="L272" s="109">
        <v>10000000</v>
      </c>
      <c r="M272" s="110">
        <v>0</v>
      </c>
      <c r="N272" s="110">
        <v>0</v>
      </c>
      <c r="O272" s="110">
        <v>0</v>
      </c>
    </row>
    <row r="273" spans="1:18" x14ac:dyDescent="0.25">
      <c r="A273" s="29" t="s">
        <v>740</v>
      </c>
      <c r="B273" s="29" t="s">
        <v>741</v>
      </c>
      <c r="C273" s="110">
        <v>0</v>
      </c>
      <c r="D273" s="110">
        <v>0</v>
      </c>
      <c r="E273" s="110">
        <v>0</v>
      </c>
      <c r="F273" s="110">
        <v>0</v>
      </c>
      <c r="G273" s="110">
        <v>0</v>
      </c>
      <c r="H273" s="109">
        <v>9.9999999999999995E-7</v>
      </c>
      <c r="I273" s="110">
        <v>0</v>
      </c>
      <c r="J273" s="110">
        <v>0</v>
      </c>
      <c r="K273" s="110">
        <v>0</v>
      </c>
      <c r="L273" s="110">
        <v>0</v>
      </c>
      <c r="M273" s="110">
        <v>0</v>
      </c>
      <c r="N273" s="110">
        <v>0</v>
      </c>
      <c r="O273" s="110">
        <v>0</v>
      </c>
    </row>
    <row r="274" spans="1:18" s="34" customFormat="1" x14ac:dyDescent="0.25">
      <c r="A274" s="32" t="s">
        <v>742</v>
      </c>
      <c r="B274" s="32" t="s">
        <v>414</v>
      </c>
      <c r="C274" s="134">
        <v>3243208081</v>
      </c>
      <c r="D274" s="135">
        <v>0</v>
      </c>
      <c r="E274" s="134">
        <v>13230230.4</v>
      </c>
      <c r="F274" s="135">
        <v>0</v>
      </c>
      <c r="G274" s="135">
        <v>0</v>
      </c>
      <c r="H274" s="134">
        <v>3229977850.5999999</v>
      </c>
      <c r="I274" s="134">
        <v>163541709.59999999</v>
      </c>
      <c r="J274" s="135">
        <v>0</v>
      </c>
      <c r="K274" s="134">
        <v>163541709.59999999</v>
      </c>
      <c r="L274" s="134">
        <v>3066436141</v>
      </c>
      <c r="M274" s="134">
        <v>55839642</v>
      </c>
      <c r="N274" s="134">
        <v>2936444</v>
      </c>
      <c r="O274" s="134">
        <v>58776086</v>
      </c>
      <c r="P274" s="89"/>
      <c r="Q274" s="89"/>
      <c r="R274" s="89"/>
    </row>
    <row r="275" spans="1:18" s="34" customFormat="1" x14ac:dyDescent="0.25">
      <c r="A275" s="32" t="s">
        <v>743</v>
      </c>
      <c r="B275" s="32" t="s">
        <v>744</v>
      </c>
      <c r="C275" s="134">
        <v>2944912500</v>
      </c>
      <c r="D275" s="135">
        <v>0</v>
      </c>
      <c r="E275" s="134">
        <v>553360</v>
      </c>
      <c r="F275" s="135">
        <v>0</v>
      </c>
      <c r="G275" s="135">
        <v>0</v>
      </c>
      <c r="H275" s="134">
        <v>2944359140</v>
      </c>
      <c r="I275" s="134">
        <v>38946640</v>
      </c>
      <c r="J275" s="135">
        <v>0</v>
      </c>
      <c r="K275" s="134">
        <v>38946640</v>
      </c>
      <c r="L275" s="134">
        <v>2905412500</v>
      </c>
      <c r="M275" s="134">
        <v>12050458</v>
      </c>
      <c r="N275" s="135">
        <v>0</v>
      </c>
      <c r="O275" s="134">
        <v>12050458</v>
      </c>
      <c r="P275" s="89"/>
      <c r="Q275" s="89"/>
      <c r="R275" s="89"/>
    </row>
    <row r="276" spans="1:18" x14ac:dyDescent="0.25">
      <c r="A276" s="29" t="s">
        <v>745</v>
      </c>
      <c r="B276" s="29" t="s">
        <v>68</v>
      </c>
      <c r="C276" s="109">
        <v>2900000000</v>
      </c>
      <c r="D276" s="110">
        <v>0</v>
      </c>
      <c r="E276" s="110">
        <v>0</v>
      </c>
      <c r="F276" s="110">
        <v>0</v>
      </c>
      <c r="G276" s="110">
        <v>0</v>
      </c>
      <c r="H276" s="109">
        <v>2900000000</v>
      </c>
      <c r="I276" s="109">
        <v>0</v>
      </c>
      <c r="J276" s="110">
        <v>0</v>
      </c>
      <c r="K276" s="110">
        <v>0</v>
      </c>
      <c r="L276" s="109">
        <v>2900000000</v>
      </c>
      <c r="M276" s="110">
        <v>0</v>
      </c>
      <c r="N276" s="110">
        <v>0</v>
      </c>
      <c r="O276" s="110">
        <v>0</v>
      </c>
    </row>
    <row r="277" spans="1:18" x14ac:dyDescent="0.25">
      <c r="A277" s="29" t="s">
        <v>746</v>
      </c>
      <c r="B277" s="29" t="s">
        <v>747</v>
      </c>
      <c r="C277" s="109">
        <v>40412500</v>
      </c>
      <c r="D277" s="110">
        <v>0</v>
      </c>
      <c r="E277" s="110">
        <v>0</v>
      </c>
      <c r="F277" s="110">
        <v>0</v>
      </c>
      <c r="G277" s="110">
        <v>0</v>
      </c>
      <c r="H277" s="109">
        <v>40412500</v>
      </c>
      <c r="I277" s="109">
        <v>35000000</v>
      </c>
      <c r="J277" s="110">
        <v>0</v>
      </c>
      <c r="K277" s="109">
        <v>35000000</v>
      </c>
      <c r="L277" s="109">
        <v>5412500</v>
      </c>
      <c r="M277" s="109">
        <v>12050458</v>
      </c>
      <c r="N277" s="110">
        <v>0</v>
      </c>
      <c r="O277" s="109">
        <v>12050458</v>
      </c>
    </row>
    <row r="278" spans="1:18" x14ac:dyDescent="0.25">
      <c r="A278" s="29" t="s">
        <v>748</v>
      </c>
      <c r="B278" s="29" t="s">
        <v>749</v>
      </c>
      <c r="C278" s="109">
        <v>4500000</v>
      </c>
      <c r="D278" s="110">
        <v>0</v>
      </c>
      <c r="E278" s="109">
        <v>553360</v>
      </c>
      <c r="F278" s="110">
        <v>0</v>
      </c>
      <c r="G278" s="110">
        <v>0</v>
      </c>
      <c r="H278" s="109">
        <v>3946640</v>
      </c>
      <c r="I278" s="109">
        <v>3946640</v>
      </c>
      <c r="J278" s="110">
        <v>0</v>
      </c>
      <c r="K278" s="109">
        <v>3946640</v>
      </c>
      <c r="L278" s="110">
        <v>0</v>
      </c>
      <c r="M278" s="110">
        <v>0</v>
      </c>
      <c r="N278" s="110">
        <v>0</v>
      </c>
      <c r="O278" s="110">
        <v>0</v>
      </c>
    </row>
    <row r="279" spans="1:18" s="34" customFormat="1" x14ac:dyDescent="0.25">
      <c r="A279" s="32" t="s">
        <v>750</v>
      </c>
      <c r="B279" s="32" t="s">
        <v>80</v>
      </c>
      <c r="C279" s="134">
        <v>298295581</v>
      </c>
      <c r="D279" s="135">
        <v>0</v>
      </c>
      <c r="E279" s="134">
        <v>12676870.4</v>
      </c>
      <c r="F279" s="135">
        <v>0</v>
      </c>
      <c r="G279" s="135">
        <v>0</v>
      </c>
      <c r="H279" s="134">
        <v>285618710.60000002</v>
      </c>
      <c r="I279" s="134">
        <v>124595069.59999999</v>
      </c>
      <c r="J279" s="135">
        <v>0</v>
      </c>
      <c r="K279" s="134">
        <v>124595069.59999999</v>
      </c>
      <c r="L279" s="134">
        <v>161023641.00000003</v>
      </c>
      <c r="M279" s="134">
        <v>43789184</v>
      </c>
      <c r="N279" s="134">
        <v>2936444</v>
      </c>
      <c r="O279" s="134">
        <v>46725628</v>
      </c>
      <c r="P279" s="89"/>
      <c r="Q279" s="89"/>
      <c r="R279" s="89"/>
    </row>
    <row r="280" spans="1:18" x14ac:dyDescent="0.25">
      <c r="A280" s="29" t="s">
        <v>751</v>
      </c>
      <c r="B280" s="29" t="s">
        <v>88</v>
      </c>
      <c r="C280" s="109">
        <v>130000000</v>
      </c>
      <c r="D280" s="110">
        <v>0</v>
      </c>
      <c r="E280" s="110">
        <v>0</v>
      </c>
      <c r="F280" s="110">
        <v>0</v>
      </c>
      <c r="G280" s="110">
        <v>0</v>
      </c>
      <c r="H280" s="109">
        <v>130000000</v>
      </c>
      <c r="I280" s="109">
        <v>0</v>
      </c>
      <c r="J280" s="110">
        <v>0</v>
      </c>
      <c r="K280" s="110">
        <v>0</v>
      </c>
      <c r="L280" s="109">
        <v>130000000</v>
      </c>
      <c r="M280" s="110">
        <v>0</v>
      </c>
      <c r="N280" s="110">
        <v>0</v>
      </c>
      <c r="O280" s="110">
        <v>0</v>
      </c>
    </row>
    <row r="281" spans="1:18" x14ac:dyDescent="0.25">
      <c r="A281" s="29" t="s">
        <v>752</v>
      </c>
      <c r="B281" s="29" t="s">
        <v>753</v>
      </c>
      <c r="C281" s="109">
        <v>50000000</v>
      </c>
      <c r="D281" s="110">
        <v>0</v>
      </c>
      <c r="E281" s="109">
        <v>9720278.4000000004</v>
      </c>
      <c r="F281" s="110">
        <v>0</v>
      </c>
      <c r="G281" s="110">
        <v>0</v>
      </c>
      <c r="H281" s="109">
        <v>40279721.600000001</v>
      </c>
      <c r="I281" s="109">
        <v>40279721.600000001</v>
      </c>
      <c r="J281" s="110">
        <v>0</v>
      </c>
      <c r="K281" s="109">
        <v>40279721.600000001</v>
      </c>
      <c r="L281" s="110">
        <v>0</v>
      </c>
      <c r="M281" s="110">
        <v>0</v>
      </c>
      <c r="N281" s="110">
        <v>0</v>
      </c>
      <c r="O281" s="110">
        <v>0</v>
      </c>
    </row>
    <row r="282" spans="1:18" x14ac:dyDescent="0.25">
      <c r="A282" s="29" t="s">
        <v>754</v>
      </c>
      <c r="B282" s="29" t="s">
        <v>755</v>
      </c>
      <c r="C282" s="109">
        <v>83295581</v>
      </c>
      <c r="D282" s="110">
        <v>0</v>
      </c>
      <c r="E282" s="110">
        <v>0</v>
      </c>
      <c r="F282" s="110">
        <v>0</v>
      </c>
      <c r="G282" s="110">
        <v>0</v>
      </c>
      <c r="H282" s="109">
        <v>83295581</v>
      </c>
      <c r="I282" s="109">
        <v>52271940</v>
      </c>
      <c r="J282" s="110">
        <v>0</v>
      </c>
      <c r="K282" s="109">
        <v>52271940</v>
      </c>
      <c r="L282" s="109">
        <v>31023641</v>
      </c>
      <c r="M282" s="109">
        <v>11745776</v>
      </c>
      <c r="N282" s="109">
        <v>2936444</v>
      </c>
      <c r="O282" s="109">
        <v>14682220</v>
      </c>
    </row>
    <row r="283" spans="1:18" x14ac:dyDescent="0.25">
      <c r="A283" s="29" t="s">
        <v>756</v>
      </c>
      <c r="B283" s="29" t="s">
        <v>757</v>
      </c>
      <c r="C283" s="109">
        <v>35000000</v>
      </c>
      <c r="D283" s="110">
        <v>0</v>
      </c>
      <c r="E283" s="109">
        <v>2956592</v>
      </c>
      <c r="F283" s="110">
        <v>0</v>
      </c>
      <c r="G283" s="110">
        <v>0</v>
      </c>
      <c r="H283" s="109">
        <v>32043408</v>
      </c>
      <c r="I283" s="109">
        <v>32043408</v>
      </c>
      <c r="J283" s="110">
        <v>0</v>
      </c>
      <c r="K283" s="109">
        <v>32043408</v>
      </c>
      <c r="L283" s="110">
        <v>0</v>
      </c>
      <c r="M283" s="109">
        <v>32043408</v>
      </c>
      <c r="N283" s="110">
        <v>0</v>
      </c>
      <c r="O283" s="109">
        <v>32043408</v>
      </c>
    </row>
    <row r="284" spans="1:18" x14ac:dyDescent="0.25">
      <c r="A284" s="35"/>
      <c r="B284" s="35"/>
      <c r="C284" s="112"/>
      <c r="D284" s="112"/>
      <c r="E284" s="112"/>
      <c r="F284" s="137"/>
      <c r="G284" s="137"/>
      <c r="H284" s="112"/>
      <c r="I284" s="112"/>
      <c r="J284" s="112"/>
      <c r="K284" s="112"/>
      <c r="L284" s="112"/>
      <c r="M284" s="112"/>
      <c r="N284" s="112"/>
      <c r="O284" s="112"/>
    </row>
    <row r="285" spans="1:18" s="34" customFormat="1" x14ac:dyDescent="0.25">
      <c r="A285" s="26" t="s">
        <v>758</v>
      </c>
      <c r="B285" s="26" t="s">
        <v>759</v>
      </c>
      <c r="C285" s="133">
        <v>0</v>
      </c>
      <c r="D285" s="132">
        <v>4542941234.0200005</v>
      </c>
      <c r="E285" s="132">
        <v>1456383630.4300001</v>
      </c>
      <c r="F285" s="133">
        <v>0</v>
      </c>
      <c r="G285" s="133">
        <v>0</v>
      </c>
      <c r="H285" s="132">
        <v>3086557603.5900002</v>
      </c>
      <c r="I285" s="133">
        <v>0</v>
      </c>
      <c r="J285" s="133">
        <v>0</v>
      </c>
      <c r="K285" s="133">
        <v>0</v>
      </c>
      <c r="L285" s="132">
        <v>3086557603.5900002</v>
      </c>
      <c r="M285" s="133">
        <v>0</v>
      </c>
      <c r="N285" s="133">
        <v>0</v>
      </c>
      <c r="O285" s="133">
        <v>0</v>
      </c>
      <c r="P285" s="89"/>
      <c r="Q285" s="89"/>
      <c r="R285" s="89"/>
    </row>
    <row r="286" spans="1:18" x14ac:dyDescent="0.25">
      <c r="A286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</row>
    <row r="287" spans="1:18" x14ac:dyDescent="0.25">
      <c r="A287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</row>
    <row r="288" spans="1:18" x14ac:dyDescent="0.25">
      <c r="A288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</row>
    <row r="289" spans="1:18" x14ac:dyDescent="0.25">
      <c r="A289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</row>
    <row r="290" spans="1:18" s="34" customFormat="1" x14ac:dyDescent="0.25">
      <c r="A290" s="38" t="s">
        <v>760</v>
      </c>
      <c r="B290" s="38" t="s">
        <v>761</v>
      </c>
      <c r="C290" s="138">
        <v>43036248547.000008</v>
      </c>
      <c r="D290" s="138">
        <v>36104547640.5</v>
      </c>
      <c r="E290" s="139">
        <v>0</v>
      </c>
      <c r="F290" s="139">
        <v>0</v>
      </c>
      <c r="G290" s="139">
        <v>0</v>
      </c>
      <c r="H290" s="138">
        <v>79140796187.5</v>
      </c>
      <c r="I290" s="138">
        <v>22483592695.969997</v>
      </c>
      <c r="J290" s="139">
        <v>0</v>
      </c>
      <c r="K290" s="138">
        <v>22483592695.969997</v>
      </c>
      <c r="L290" s="138">
        <v>56657203491.529999</v>
      </c>
      <c r="M290" s="138">
        <v>2928140368.04</v>
      </c>
      <c r="N290" s="138">
        <v>507049680</v>
      </c>
      <c r="O290" s="138">
        <v>3435190048.04</v>
      </c>
      <c r="P290" s="89"/>
      <c r="Q290" s="89"/>
      <c r="R290" s="89"/>
    </row>
    <row r="291" spans="1:18" x14ac:dyDescent="0.25">
      <c r="A291" s="29" t="s">
        <v>762</v>
      </c>
      <c r="B291" s="29" t="s">
        <v>763</v>
      </c>
      <c r="C291" s="109">
        <v>6821422196.75</v>
      </c>
      <c r="D291" s="109">
        <v>55918383</v>
      </c>
      <c r="E291" s="110">
        <v>0</v>
      </c>
      <c r="F291" s="110">
        <v>0</v>
      </c>
      <c r="G291" s="110">
        <v>0</v>
      </c>
      <c r="H291" s="109">
        <v>6877340579.75</v>
      </c>
      <c r="I291" s="109">
        <v>1621422196.75</v>
      </c>
      <c r="J291" s="110">
        <v>0</v>
      </c>
      <c r="K291" s="109">
        <v>1621422196.75</v>
      </c>
      <c r="L291" s="109">
        <v>5255918383</v>
      </c>
      <c r="M291" s="109">
        <v>600000000</v>
      </c>
      <c r="N291" s="109">
        <v>400000000</v>
      </c>
      <c r="O291" s="109">
        <v>1000000000</v>
      </c>
    </row>
    <row r="292" spans="1:18" x14ac:dyDescent="0.25">
      <c r="A292" s="29" t="s">
        <v>764</v>
      </c>
      <c r="B292" s="29" t="s">
        <v>150</v>
      </c>
      <c r="C292" s="109">
        <v>2629629455</v>
      </c>
      <c r="D292" s="109">
        <v>909181314.30999994</v>
      </c>
      <c r="E292" s="110">
        <v>0</v>
      </c>
      <c r="F292" s="110">
        <v>0</v>
      </c>
      <c r="G292" s="110">
        <v>0</v>
      </c>
      <c r="H292" s="109">
        <v>3538810769.3099999</v>
      </c>
      <c r="I292" s="109">
        <v>883043814</v>
      </c>
      <c r="J292" s="110">
        <v>0</v>
      </c>
      <c r="K292" s="109">
        <v>883043814</v>
      </c>
      <c r="L292" s="109">
        <v>2655766955.3099999</v>
      </c>
      <c r="M292" s="110">
        <v>0</v>
      </c>
      <c r="N292" s="110">
        <v>0</v>
      </c>
      <c r="O292" s="110">
        <v>0</v>
      </c>
    </row>
    <row r="293" spans="1:18" x14ac:dyDescent="0.25">
      <c r="A293" s="29" t="s">
        <v>765</v>
      </c>
      <c r="B293" s="29" t="s">
        <v>766</v>
      </c>
      <c r="C293" s="109">
        <v>30831972466.27</v>
      </c>
      <c r="D293" s="109">
        <v>17055317364.49</v>
      </c>
      <c r="E293" s="110">
        <v>0</v>
      </c>
      <c r="F293" s="110">
        <v>0</v>
      </c>
      <c r="G293" s="110">
        <v>0</v>
      </c>
      <c r="H293" s="109">
        <v>47887289830.760002</v>
      </c>
      <c r="I293" s="109">
        <v>17225902256.239998</v>
      </c>
      <c r="J293" s="110">
        <v>0</v>
      </c>
      <c r="K293" s="109">
        <v>17225902256.239998</v>
      </c>
      <c r="L293" s="109">
        <v>30661387574.520004</v>
      </c>
      <c r="M293" s="109">
        <v>2328140368.04</v>
      </c>
      <c r="N293" s="109">
        <v>107049680</v>
      </c>
      <c r="O293" s="109">
        <v>2435190048.04</v>
      </c>
    </row>
    <row r="294" spans="1:18" x14ac:dyDescent="0.25">
      <c r="A294" s="29" t="s">
        <v>767</v>
      </c>
      <c r="B294" s="29" t="s">
        <v>156</v>
      </c>
      <c r="C294" s="109">
        <v>2277710550.98</v>
      </c>
      <c r="D294" s="109">
        <v>11.7</v>
      </c>
      <c r="E294" s="110">
        <v>0</v>
      </c>
      <c r="F294" s="110">
        <v>0</v>
      </c>
      <c r="G294" s="110">
        <v>0</v>
      </c>
      <c r="H294" s="109">
        <v>2277710562.6799998</v>
      </c>
      <c r="I294" s="109">
        <v>2277710550.98</v>
      </c>
      <c r="J294" s="110">
        <v>0</v>
      </c>
      <c r="K294" s="109">
        <v>2277710550.98</v>
      </c>
      <c r="L294" s="109">
        <v>11.699999809265137</v>
      </c>
      <c r="M294" s="110">
        <v>0</v>
      </c>
      <c r="N294" s="110">
        <v>0</v>
      </c>
      <c r="O294" s="110">
        <v>0</v>
      </c>
    </row>
    <row r="295" spans="1:18" x14ac:dyDescent="0.25">
      <c r="A295" s="29" t="s">
        <v>768</v>
      </c>
      <c r="B295" s="29" t="s">
        <v>154</v>
      </c>
      <c r="C295" s="110">
        <v>0</v>
      </c>
      <c r="D295" s="109">
        <v>18083828161</v>
      </c>
      <c r="E295" s="110">
        <v>0</v>
      </c>
      <c r="F295" s="110">
        <v>0</v>
      </c>
      <c r="G295" s="110">
        <v>0</v>
      </c>
      <c r="H295" s="109">
        <v>18083828161</v>
      </c>
      <c r="I295" s="110">
        <v>0</v>
      </c>
      <c r="J295" s="110">
        <v>0</v>
      </c>
      <c r="K295" s="110">
        <v>0</v>
      </c>
      <c r="L295" s="109">
        <v>18083828161</v>
      </c>
      <c r="M295" s="110">
        <v>0</v>
      </c>
      <c r="N295" s="110">
        <v>0</v>
      </c>
      <c r="O295" s="110">
        <v>0</v>
      </c>
    </row>
    <row r="296" spans="1:18" x14ac:dyDescent="0.25">
      <c r="A296" s="29" t="s">
        <v>769</v>
      </c>
      <c r="B296" s="29" t="s">
        <v>770</v>
      </c>
      <c r="C296" s="109">
        <v>475513878</v>
      </c>
      <c r="D296" s="109">
        <v>302406</v>
      </c>
      <c r="E296" s="110">
        <v>0</v>
      </c>
      <c r="F296" s="110">
        <v>0</v>
      </c>
      <c r="G296" s="110">
        <v>0</v>
      </c>
      <c r="H296" s="109">
        <v>475816284</v>
      </c>
      <c r="I296" s="109">
        <v>475513878</v>
      </c>
      <c r="J296" s="110">
        <v>0</v>
      </c>
      <c r="K296" s="109">
        <v>475513878</v>
      </c>
      <c r="L296" s="109">
        <v>302406</v>
      </c>
      <c r="M296" s="110">
        <v>0</v>
      </c>
      <c r="N296" s="110">
        <v>0</v>
      </c>
      <c r="O296" s="110">
        <v>0</v>
      </c>
    </row>
    <row r="297" spans="1:18" x14ac:dyDescent="0.25">
      <c r="A297" s="35"/>
      <c r="B297" s="35"/>
      <c r="C297" s="112"/>
      <c r="D297" s="112"/>
      <c r="E297" s="137"/>
      <c r="F297" s="137"/>
      <c r="G297" s="137"/>
      <c r="H297" s="112"/>
      <c r="I297" s="112"/>
      <c r="J297" s="112"/>
      <c r="K297" s="112"/>
      <c r="L297" s="112"/>
      <c r="M297" s="137"/>
      <c r="N297" s="137"/>
      <c r="O297" s="137"/>
    </row>
    <row r="298" spans="1:18" s="34" customFormat="1" x14ac:dyDescent="0.25">
      <c r="A298" s="38" t="s">
        <v>771</v>
      </c>
      <c r="B298" s="38" t="s">
        <v>772</v>
      </c>
      <c r="C298" s="139">
        <v>0</v>
      </c>
      <c r="D298" s="138">
        <v>23697772213.639999</v>
      </c>
      <c r="E298" s="139">
        <v>0</v>
      </c>
      <c r="F298" s="139">
        <v>0</v>
      </c>
      <c r="G298" s="139">
        <v>0</v>
      </c>
      <c r="H298" s="138">
        <v>23697772213.639999</v>
      </c>
      <c r="I298" s="139">
        <v>0</v>
      </c>
      <c r="J298" s="139">
        <v>0</v>
      </c>
      <c r="K298" s="139">
        <v>0</v>
      </c>
      <c r="L298" s="138">
        <v>23697772213.639999</v>
      </c>
      <c r="M298" s="139">
        <v>0</v>
      </c>
      <c r="N298" s="139">
        <v>0</v>
      </c>
      <c r="O298" s="139">
        <v>0</v>
      </c>
      <c r="P298" s="89"/>
      <c r="Q298" s="89"/>
      <c r="R298" s="89"/>
    </row>
    <row r="299" spans="1:18" x14ac:dyDescent="0.25">
      <c r="A299" s="29" t="s">
        <v>773</v>
      </c>
      <c r="B299" s="29" t="s">
        <v>774</v>
      </c>
      <c r="C299" s="110">
        <v>0</v>
      </c>
      <c r="D299" s="109">
        <v>10136923546.639999</v>
      </c>
      <c r="E299" s="110">
        <v>0</v>
      </c>
      <c r="F299" s="110">
        <v>0</v>
      </c>
      <c r="G299" s="110">
        <v>0</v>
      </c>
      <c r="H299" s="109">
        <v>10136923546.639999</v>
      </c>
      <c r="I299" s="110">
        <v>0</v>
      </c>
      <c r="J299" s="110">
        <v>0</v>
      </c>
      <c r="K299" s="110">
        <v>0</v>
      </c>
      <c r="L299" s="109">
        <v>10136923546.639999</v>
      </c>
      <c r="M299" s="110">
        <v>0</v>
      </c>
      <c r="N299" s="110">
        <v>0</v>
      </c>
      <c r="O299" s="110">
        <v>0</v>
      </c>
    </row>
    <row r="300" spans="1:18" x14ac:dyDescent="0.25">
      <c r="A300" s="29" t="s">
        <v>775</v>
      </c>
      <c r="B300" s="29" t="s">
        <v>776</v>
      </c>
      <c r="C300" s="110">
        <v>0</v>
      </c>
      <c r="D300" s="109">
        <v>13560848667</v>
      </c>
      <c r="E300" s="110">
        <v>0</v>
      </c>
      <c r="F300" s="110">
        <v>0</v>
      </c>
      <c r="G300" s="110">
        <v>0</v>
      </c>
      <c r="H300" s="109">
        <v>13560848667</v>
      </c>
      <c r="I300" s="110">
        <v>0</v>
      </c>
      <c r="J300" s="110">
        <v>0</v>
      </c>
      <c r="K300" s="110">
        <v>0</v>
      </c>
      <c r="L300" s="109">
        <v>13560848667</v>
      </c>
      <c r="M300" s="110">
        <v>0</v>
      </c>
      <c r="N300" s="110">
        <v>0</v>
      </c>
      <c r="O300" s="110">
        <v>0</v>
      </c>
    </row>
    <row r="301" spans="1:18" x14ac:dyDescent="0.25">
      <c r="A301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</row>
    <row r="302" spans="1:18" x14ac:dyDescent="0.25">
      <c r="A302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</row>
    <row r="303" spans="1:18" ht="30" customHeight="1" x14ac:dyDescent="0.25">
      <c r="A303" s="214" t="s">
        <v>777</v>
      </c>
      <c r="B303" s="215"/>
      <c r="C303" s="88">
        <f>+C298+C290+C6</f>
        <v>127682393485</v>
      </c>
      <c r="D303" s="88">
        <f t="shared" ref="D303:O303" si="1">+D298+D290+D6</f>
        <v>65649289700.160004</v>
      </c>
      <c r="E303" s="88">
        <f t="shared" si="1"/>
        <v>2946890739.3500004</v>
      </c>
      <c r="F303" s="88">
        <f t="shared" si="1"/>
        <v>0</v>
      </c>
      <c r="G303" s="88">
        <f t="shared" si="1"/>
        <v>0</v>
      </c>
      <c r="H303" s="88">
        <f t="shared" si="1"/>
        <v>190384792445.81</v>
      </c>
      <c r="I303" s="88">
        <f t="shared" si="1"/>
        <v>55679892097.490005</v>
      </c>
      <c r="J303" s="88">
        <f t="shared" si="1"/>
        <v>2206501158.6899996</v>
      </c>
      <c r="K303" s="88">
        <f t="shared" si="1"/>
        <v>57886393256.179993</v>
      </c>
      <c r="L303" s="88">
        <f t="shared" si="1"/>
        <v>132498399189.63</v>
      </c>
      <c r="M303" s="88">
        <f t="shared" si="1"/>
        <v>15877689745.279999</v>
      </c>
      <c r="N303" s="88">
        <f t="shared" si="1"/>
        <v>3635521804.4099998</v>
      </c>
      <c r="O303" s="88">
        <f t="shared" si="1"/>
        <v>19513211549.689999</v>
      </c>
      <c r="P303"/>
      <c r="Q303"/>
      <c r="R303"/>
    </row>
    <row r="304" spans="1:18" x14ac:dyDescent="0.25">
      <c r="A3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</row>
    <row r="305" spans="1:18" x14ac:dyDescent="0.25">
      <c r="A305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</row>
    <row r="306" spans="1:18" s="34" customFormat="1" x14ac:dyDescent="0.25">
      <c r="A306" s="38" t="s">
        <v>780</v>
      </c>
      <c r="B306" s="38" t="s">
        <v>781</v>
      </c>
      <c r="C306" s="138">
        <v>5957196346.8600006</v>
      </c>
      <c r="D306" s="138">
        <v>24646126750</v>
      </c>
      <c r="E306" s="139">
        <v>0</v>
      </c>
      <c r="F306" s="139">
        <v>0</v>
      </c>
      <c r="G306" s="139">
        <v>0</v>
      </c>
      <c r="H306" s="138">
        <v>30603323096.860001</v>
      </c>
      <c r="I306" s="138">
        <v>4547165704.6500006</v>
      </c>
      <c r="J306" s="139">
        <v>0</v>
      </c>
      <c r="K306" s="138">
        <v>4547165704.6500006</v>
      </c>
      <c r="L306" s="138">
        <v>26056157392.209999</v>
      </c>
      <c r="M306" s="138">
        <v>2564853884.0500002</v>
      </c>
      <c r="N306" s="138">
        <v>63964624.400000006</v>
      </c>
      <c r="O306" s="138">
        <v>2628818508.4500003</v>
      </c>
      <c r="P306" s="89"/>
      <c r="Q306" s="89"/>
      <c r="R306" s="89"/>
    </row>
    <row r="307" spans="1:18" s="34" customFormat="1" x14ac:dyDescent="0.25">
      <c r="A307" s="32" t="s">
        <v>782</v>
      </c>
      <c r="B307" s="32" t="s">
        <v>783</v>
      </c>
      <c r="C307" s="134">
        <v>5957196346.8600006</v>
      </c>
      <c r="D307" s="134">
        <v>24646126750</v>
      </c>
      <c r="E307" s="135">
        <v>0</v>
      </c>
      <c r="F307" s="135">
        <v>0</v>
      </c>
      <c r="G307" s="135">
        <v>0</v>
      </c>
      <c r="H307" s="134">
        <v>30603323096.860001</v>
      </c>
      <c r="I307" s="134">
        <v>4547165704.6500006</v>
      </c>
      <c r="J307" s="135">
        <v>0</v>
      </c>
      <c r="K307" s="134">
        <v>4547165704.6500006</v>
      </c>
      <c r="L307" s="134">
        <v>26056157392.209999</v>
      </c>
      <c r="M307" s="134">
        <v>2564853884.0500002</v>
      </c>
      <c r="N307" s="134">
        <v>63964624.400000006</v>
      </c>
      <c r="O307" s="134">
        <v>2628818508.4500003</v>
      </c>
      <c r="P307" s="89"/>
      <c r="Q307" s="89"/>
      <c r="R307" s="89"/>
    </row>
    <row r="308" spans="1:18" s="34" customFormat="1" x14ac:dyDescent="0.25">
      <c r="A308" s="32" t="s">
        <v>784</v>
      </c>
      <c r="B308" s="32" t="s">
        <v>178</v>
      </c>
      <c r="C308" s="134">
        <v>5460764961.3100004</v>
      </c>
      <c r="D308" s="135">
        <v>0</v>
      </c>
      <c r="E308" s="135">
        <v>0</v>
      </c>
      <c r="F308" s="135">
        <v>0</v>
      </c>
      <c r="G308" s="135">
        <v>0</v>
      </c>
      <c r="H308" s="134">
        <v>5460764961.3100004</v>
      </c>
      <c r="I308" s="134">
        <v>4500308642.1000004</v>
      </c>
      <c r="J308" s="135">
        <v>0</v>
      </c>
      <c r="K308" s="134">
        <v>4500308642.1000004</v>
      </c>
      <c r="L308" s="134">
        <v>960456319.21000004</v>
      </c>
      <c r="M308" s="134">
        <v>2517996821.5</v>
      </c>
      <c r="N308" s="134">
        <v>63964624.400000006</v>
      </c>
      <c r="O308" s="134">
        <v>2581961445.9000001</v>
      </c>
      <c r="P308" s="89"/>
      <c r="Q308" s="89"/>
      <c r="R308" s="89"/>
    </row>
    <row r="309" spans="1:18" x14ac:dyDescent="0.25">
      <c r="A309" s="29" t="s">
        <v>785</v>
      </c>
      <c r="B309" s="29" t="s">
        <v>786</v>
      </c>
      <c r="C309" s="109">
        <v>486</v>
      </c>
      <c r="D309" s="110">
        <v>0</v>
      </c>
      <c r="E309" s="110">
        <v>0</v>
      </c>
      <c r="F309" s="110">
        <v>0</v>
      </c>
      <c r="G309" s="110">
        <v>0</v>
      </c>
      <c r="H309" s="109">
        <v>486</v>
      </c>
      <c r="I309" s="110">
        <v>0</v>
      </c>
      <c r="J309" s="110">
        <v>0</v>
      </c>
      <c r="K309" s="110">
        <v>0</v>
      </c>
      <c r="L309" s="109">
        <v>486</v>
      </c>
      <c r="M309" s="110">
        <v>0</v>
      </c>
      <c r="N309" s="110">
        <v>0</v>
      </c>
      <c r="O309" s="110">
        <v>0</v>
      </c>
    </row>
    <row r="310" spans="1:18" x14ac:dyDescent="0.25">
      <c r="A310" s="29" t="s">
        <v>787</v>
      </c>
      <c r="B310" s="29" t="s">
        <v>198</v>
      </c>
      <c r="C310" s="109">
        <v>92600706</v>
      </c>
      <c r="D310" s="110">
        <v>0</v>
      </c>
      <c r="E310" s="110">
        <v>0</v>
      </c>
      <c r="F310" s="110">
        <v>0</v>
      </c>
      <c r="G310" s="110">
        <v>0</v>
      </c>
      <c r="H310" s="109">
        <v>92600706</v>
      </c>
      <c r="I310" s="110">
        <v>0</v>
      </c>
      <c r="J310" s="110">
        <v>0</v>
      </c>
      <c r="K310" s="110">
        <v>0</v>
      </c>
      <c r="L310" s="109">
        <v>92600706</v>
      </c>
      <c r="M310" s="110">
        <v>0</v>
      </c>
      <c r="N310" s="110">
        <v>0</v>
      </c>
      <c r="O310" s="110">
        <v>0</v>
      </c>
    </row>
    <row r="311" spans="1:18" x14ac:dyDescent="0.25">
      <c r="A311" s="29" t="s">
        <v>788</v>
      </c>
      <c r="B311" s="29" t="s">
        <v>200</v>
      </c>
      <c r="C311" s="109">
        <v>942959837.4000001</v>
      </c>
      <c r="D311" s="110">
        <v>0</v>
      </c>
      <c r="E311" s="110">
        <v>0</v>
      </c>
      <c r="F311" s="110">
        <v>0</v>
      </c>
      <c r="G311" s="110">
        <v>0</v>
      </c>
      <c r="H311" s="109">
        <v>942959837.4000001</v>
      </c>
      <c r="I311" s="109">
        <v>863370612.39999998</v>
      </c>
      <c r="J311" s="110">
        <v>0</v>
      </c>
      <c r="K311" s="109">
        <v>863370612.39999998</v>
      </c>
      <c r="L311" s="109">
        <v>79589225.000000119</v>
      </c>
      <c r="M311" s="109">
        <v>799392779</v>
      </c>
      <c r="N311" s="109">
        <v>63964624.400000006</v>
      </c>
      <c r="O311" s="109">
        <v>863357403.39999998</v>
      </c>
    </row>
    <row r="312" spans="1:18" x14ac:dyDescent="0.25">
      <c r="A312" s="29" t="s">
        <v>789</v>
      </c>
      <c r="B312" s="29" t="s">
        <v>202</v>
      </c>
      <c r="C312" s="109">
        <v>3245416647</v>
      </c>
      <c r="D312" s="110">
        <v>0</v>
      </c>
      <c r="E312" s="110">
        <v>0</v>
      </c>
      <c r="F312" s="110">
        <v>0</v>
      </c>
      <c r="G312" s="110">
        <v>0</v>
      </c>
      <c r="H312" s="109">
        <v>3245416647</v>
      </c>
      <c r="I312" s="109">
        <v>3197223312</v>
      </c>
      <c r="J312" s="110">
        <v>0</v>
      </c>
      <c r="K312" s="109">
        <v>3197223312</v>
      </c>
      <c r="L312" s="109">
        <v>48193335</v>
      </c>
      <c r="M312" s="109">
        <v>1278889324.8</v>
      </c>
      <c r="N312" s="110">
        <v>0</v>
      </c>
      <c r="O312" s="109">
        <v>1278889324.8</v>
      </c>
    </row>
    <row r="313" spans="1:18" x14ac:dyDescent="0.25">
      <c r="A313" s="29" t="s">
        <v>790</v>
      </c>
      <c r="B313" s="29" t="s">
        <v>791</v>
      </c>
      <c r="C313" s="109">
        <v>1539306</v>
      </c>
      <c r="D313" s="110">
        <v>0</v>
      </c>
      <c r="E313" s="110">
        <v>0</v>
      </c>
      <c r="F313" s="110">
        <v>0</v>
      </c>
      <c r="G313" s="110">
        <v>0</v>
      </c>
      <c r="H313" s="109">
        <v>1539306</v>
      </c>
      <c r="I313" s="110">
        <v>0</v>
      </c>
      <c r="J313" s="110">
        <v>0</v>
      </c>
      <c r="K313" s="110">
        <v>0</v>
      </c>
      <c r="L313" s="109">
        <v>1539306</v>
      </c>
      <c r="M313" s="110">
        <v>0</v>
      </c>
      <c r="N313" s="110">
        <v>0</v>
      </c>
      <c r="O313" s="110">
        <v>0</v>
      </c>
    </row>
    <row r="314" spans="1:18" x14ac:dyDescent="0.25">
      <c r="A314" s="29" t="s">
        <v>792</v>
      </c>
      <c r="B314" s="29" t="s">
        <v>793</v>
      </c>
      <c r="C314" s="109">
        <v>43256328</v>
      </c>
      <c r="D314" s="110">
        <v>0</v>
      </c>
      <c r="E314" s="110">
        <v>0</v>
      </c>
      <c r="F314" s="110">
        <v>0</v>
      </c>
      <c r="G314" s="110">
        <v>0</v>
      </c>
      <c r="H314" s="109">
        <v>43256328</v>
      </c>
      <c r="I314" s="109">
        <v>43256328</v>
      </c>
      <c r="J314" s="110">
        <v>0</v>
      </c>
      <c r="K314" s="109">
        <v>43256328</v>
      </c>
      <c r="L314" s="110">
        <v>0</v>
      </c>
      <c r="M314" s="109">
        <v>43256328</v>
      </c>
      <c r="N314" s="110">
        <v>0</v>
      </c>
      <c r="O314" s="109">
        <v>43256328</v>
      </c>
    </row>
    <row r="315" spans="1:18" x14ac:dyDescent="0.25">
      <c r="A315" s="29" t="s">
        <v>794</v>
      </c>
      <c r="B315" s="29" t="s">
        <v>795</v>
      </c>
      <c r="C315" s="109">
        <v>46201403</v>
      </c>
      <c r="D315" s="110">
        <v>0</v>
      </c>
      <c r="E315" s="110">
        <v>0</v>
      </c>
      <c r="F315" s="110">
        <v>0</v>
      </c>
      <c r="G315" s="110">
        <v>0</v>
      </c>
      <c r="H315" s="109">
        <v>46201403</v>
      </c>
      <c r="I315" s="110">
        <v>0</v>
      </c>
      <c r="J315" s="110">
        <v>0</v>
      </c>
      <c r="K315" s="110">
        <v>0</v>
      </c>
      <c r="L315" s="109">
        <v>46201403</v>
      </c>
      <c r="M315" s="110">
        <v>0</v>
      </c>
      <c r="N315" s="110">
        <v>0</v>
      </c>
      <c r="O315" s="110">
        <v>0</v>
      </c>
    </row>
    <row r="316" spans="1:18" x14ac:dyDescent="0.25">
      <c r="A316" s="29" t="s">
        <v>796</v>
      </c>
      <c r="B316" s="29" t="s">
        <v>797</v>
      </c>
      <c r="C316" s="109">
        <v>6049905</v>
      </c>
      <c r="D316" s="110">
        <v>0</v>
      </c>
      <c r="E316" s="110">
        <v>0</v>
      </c>
      <c r="F316" s="110">
        <v>0</v>
      </c>
      <c r="G316" s="110">
        <v>0</v>
      </c>
      <c r="H316" s="109">
        <v>6049905</v>
      </c>
      <c r="I316" s="110">
        <v>0</v>
      </c>
      <c r="J316" s="110">
        <v>0</v>
      </c>
      <c r="K316" s="110">
        <v>0</v>
      </c>
      <c r="L316" s="109">
        <v>6049905</v>
      </c>
      <c r="M316" s="110">
        <v>0</v>
      </c>
      <c r="N316" s="110">
        <v>0</v>
      </c>
      <c r="O316" s="110">
        <v>0</v>
      </c>
    </row>
    <row r="317" spans="1:18" x14ac:dyDescent="0.25">
      <c r="A317" s="29" t="s">
        <v>798</v>
      </c>
      <c r="B317" s="29" t="s">
        <v>799</v>
      </c>
      <c r="C317" s="109">
        <v>333067599.46000004</v>
      </c>
      <c r="D317" s="110">
        <v>0</v>
      </c>
      <c r="E317" s="110">
        <v>0</v>
      </c>
      <c r="F317" s="110">
        <v>0</v>
      </c>
      <c r="G317" s="110">
        <v>0</v>
      </c>
      <c r="H317" s="109">
        <v>333067599.46000004</v>
      </c>
      <c r="I317" s="110">
        <v>0</v>
      </c>
      <c r="J317" s="110">
        <v>0</v>
      </c>
      <c r="K317" s="110">
        <v>0</v>
      </c>
      <c r="L317" s="109">
        <v>333067599.46000004</v>
      </c>
      <c r="M317" s="110">
        <v>0</v>
      </c>
      <c r="N317" s="110">
        <v>0</v>
      </c>
      <c r="O317" s="110">
        <v>0</v>
      </c>
    </row>
    <row r="318" spans="1:18" x14ac:dyDescent="0.25">
      <c r="A318" s="29" t="s">
        <v>800</v>
      </c>
      <c r="B318" s="29" t="s">
        <v>801</v>
      </c>
      <c r="C318" s="109">
        <v>150864168.61999989</v>
      </c>
      <c r="D318" s="110">
        <v>0</v>
      </c>
      <c r="E318" s="110">
        <v>0</v>
      </c>
      <c r="F318" s="110">
        <v>0</v>
      </c>
      <c r="G318" s="110">
        <v>0</v>
      </c>
      <c r="H318" s="109">
        <v>150864168.61999989</v>
      </c>
      <c r="I318" s="110">
        <v>0</v>
      </c>
      <c r="J318" s="110">
        <v>0</v>
      </c>
      <c r="K318" s="110">
        <v>0</v>
      </c>
      <c r="L318" s="109">
        <v>150864168.61999989</v>
      </c>
      <c r="M318" s="110">
        <v>0</v>
      </c>
      <c r="N318" s="110">
        <v>0</v>
      </c>
      <c r="O318" s="110">
        <v>0</v>
      </c>
    </row>
    <row r="319" spans="1:18" x14ac:dyDescent="0.25">
      <c r="A319" s="29" t="s">
        <v>802</v>
      </c>
      <c r="B319" s="29" t="s">
        <v>803</v>
      </c>
      <c r="C319" s="109">
        <v>72706110.269999996</v>
      </c>
      <c r="D319" s="110">
        <v>0</v>
      </c>
      <c r="E319" s="110">
        <v>0</v>
      </c>
      <c r="F319" s="110">
        <v>0</v>
      </c>
      <c r="G319" s="110">
        <v>0</v>
      </c>
      <c r="H319" s="109">
        <v>72706110.269999996</v>
      </c>
      <c r="I319" s="110">
        <v>0</v>
      </c>
      <c r="J319" s="110">
        <v>0</v>
      </c>
      <c r="K319" s="110">
        <v>0</v>
      </c>
      <c r="L319" s="109">
        <v>72706110.269999996</v>
      </c>
      <c r="M319" s="110">
        <v>0</v>
      </c>
      <c r="N319" s="110">
        <v>0</v>
      </c>
      <c r="O319" s="110">
        <v>0</v>
      </c>
    </row>
    <row r="320" spans="1:18" x14ac:dyDescent="0.25">
      <c r="A320" s="29" t="s">
        <v>804</v>
      </c>
      <c r="B320" s="29" t="s">
        <v>192</v>
      </c>
      <c r="C320" s="109">
        <v>120498609</v>
      </c>
      <c r="D320" s="110">
        <v>0</v>
      </c>
      <c r="E320" s="110">
        <v>0</v>
      </c>
      <c r="F320" s="110">
        <v>0</v>
      </c>
      <c r="G320" s="110">
        <v>0</v>
      </c>
      <c r="H320" s="109">
        <v>120498609</v>
      </c>
      <c r="I320" s="110">
        <v>0</v>
      </c>
      <c r="J320" s="110">
        <v>0</v>
      </c>
      <c r="K320" s="110">
        <v>0</v>
      </c>
      <c r="L320" s="109">
        <v>120498609</v>
      </c>
      <c r="M320" s="110">
        <v>0</v>
      </c>
      <c r="N320" s="110">
        <v>0</v>
      </c>
      <c r="O320" s="110">
        <v>0</v>
      </c>
    </row>
    <row r="321" spans="1:18" x14ac:dyDescent="0.25">
      <c r="A321" s="29" t="s">
        <v>805</v>
      </c>
      <c r="B321" s="29" t="s">
        <v>194</v>
      </c>
      <c r="C321" s="109">
        <v>9145465.8600001335</v>
      </c>
      <c r="D321" s="110">
        <v>0</v>
      </c>
      <c r="E321" s="110">
        <v>0</v>
      </c>
      <c r="F321" s="110">
        <v>0</v>
      </c>
      <c r="G321" s="110">
        <v>0</v>
      </c>
      <c r="H321" s="109">
        <v>9145465.8600001335</v>
      </c>
      <c r="I321" s="110">
        <v>0</v>
      </c>
      <c r="J321" s="110">
        <v>0</v>
      </c>
      <c r="K321" s="110">
        <v>0</v>
      </c>
      <c r="L321" s="109">
        <v>9145465.8600001335</v>
      </c>
      <c r="M321" s="110">
        <v>0</v>
      </c>
      <c r="N321" s="110">
        <v>0</v>
      </c>
      <c r="O321" s="110">
        <v>0</v>
      </c>
    </row>
    <row r="322" spans="1:18" x14ac:dyDescent="0.25">
      <c r="A322" s="29" t="s">
        <v>806</v>
      </c>
      <c r="B322" s="29" t="s">
        <v>196</v>
      </c>
      <c r="C322" s="109">
        <v>396458389.70000005</v>
      </c>
      <c r="D322" s="110">
        <v>0</v>
      </c>
      <c r="E322" s="110">
        <v>0</v>
      </c>
      <c r="F322" s="110">
        <v>0</v>
      </c>
      <c r="G322" s="110">
        <v>0</v>
      </c>
      <c r="H322" s="109">
        <v>396458389.70000005</v>
      </c>
      <c r="I322" s="109">
        <v>396458389.69999999</v>
      </c>
      <c r="J322" s="110">
        <v>0</v>
      </c>
      <c r="K322" s="109">
        <v>396458389.69999999</v>
      </c>
      <c r="L322" s="109">
        <v>5.9604644775390625E-8</v>
      </c>
      <c r="M322" s="109">
        <v>396458389.69999999</v>
      </c>
      <c r="N322" s="110">
        <v>0</v>
      </c>
      <c r="O322" s="109">
        <v>396458389.69999999</v>
      </c>
    </row>
    <row r="323" spans="1:18" s="34" customFormat="1" x14ac:dyDescent="0.25">
      <c r="A323" s="32" t="s">
        <v>807</v>
      </c>
      <c r="B323" s="32" t="s">
        <v>224</v>
      </c>
      <c r="C323" s="134">
        <v>306708103</v>
      </c>
      <c r="D323" s="134">
        <v>24646126750</v>
      </c>
      <c r="E323" s="135">
        <v>0</v>
      </c>
      <c r="F323" s="135">
        <v>0</v>
      </c>
      <c r="G323" s="135">
        <v>0</v>
      </c>
      <c r="H323" s="134">
        <v>24952834853</v>
      </c>
      <c r="I323" s="135">
        <v>0</v>
      </c>
      <c r="J323" s="135">
        <v>0</v>
      </c>
      <c r="K323" s="135">
        <v>0</v>
      </c>
      <c r="L323" s="134">
        <v>24952834853</v>
      </c>
      <c r="M323" s="135">
        <v>0</v>
      </c>
      <c r="N323" s="135">
        <v>0</v>
      </c>
      <c r="O323" s="135">
        <v>0</v>
      </c>
      <c r="P323" s="89"/>
      <c r="Q323" s="89"/>
      <c r="R323" s="89"/>
    </row>
    <row r="324" spans="1:18" x14ac:dyDescent="0.25">
      <c r="A324" s="29" t="s">
        <v>808</v>
      </c>
      <c r="B324" s="29" t="s">
        <v>809</v>
      </c>
      <c r="C324" s="109">
        <v>23302014</v>
      </c>
      <c r="D324" s="140">
        <v>0</v>
      </c>
      <c r="E324" s="110">
        <v>0</v>
      </c>
      <c r="F324" s="110">
        <v>0</v>
      </c>
      <c r="G324" s="110">
        <v>0</v>
      </c>
      <c r="H324" s="109">
        <v>23302014</v>
      </c>
      <c r="I324" s="110">
        <v>0</v>
      </c>
      <c r="J324" s="110">
        <v>0</v>
      </c>
      <c r="K324" s="110">
        <v>0</v>
      </c>
      <c r="L324" s="109">
        <v>23302014</v>
      </c>
      <c r="M324" s="110">
        <v>0</v>
      </c>
      <c r="N324" s="110">
        <v>0</v>
      </c>
      <c r="O324" s="110">
        <v>0</v>
      </c>
    </row>
    <row r="325" spans="1:18" x14ac:dyDescent="0.25">
      <c r="A325" s="29" t="s">
        <v>838</v>
      </c>
      <c r="B325" s="29" t="s">
        <v>839</v>
      </c>
      <c r="C325" s="110">
        <v>0</v>
      </c>
      <c r="D325" s="109">
        <v>24646126750</v>
      </c>
      <c r="E325" s="110">
        <v>0</v>
      </c>
      <c r="F325" s="110">
        <v>0</v>
      </c>
      <c r="G325" s="110">
        <v>0</v>
      </c>
      <c r="H325" s="109">
        <v>24646126750</v>
      </c>
      <c r="I325" s="110">
        <v>0</v>
      </c>
      <c r="J325" s="110">
        <v>0</v>
      </c>
      <c r="K325" s="110">
        <v>0</v>
      </c>
      <c r="L325" s="109">
        <v>24646126750</v>
      </c>
      <c r="M325" s="110">
        <v>0</v>
      </c>
      <c r="N325" s="110">
        <v>0</v>
      </c>
      <c r="O325" s="110">
        <v>0</v>
      </c>
    </row>
    <row r="326" spans="1:18" x14ac:dyDescent="0.25">
      <c r="A326" s="29" t="s">
        <v>810</v>
      </c>
      <c r="B326" s="29" t="s">
        <v>811</v>
      </c>
      <c r="C326" s="109">
        <v>263451974</v>
      </c>
      <c r="D326" s="110">
        <v>0</v>
      </c>
      <c r="E326" s="110">
        <v>0</v>
      </c>
      <c r="F326" s="110">
        <v>0</v>
      </c>
      <c r="G326" s="110">
        <v>0</v>
      </c>
      <c r="H326" s="109">
        <v>263451974</v>
      </c>
      <c r="I326" s="110">
        <v>0</v>
      </c>
      <c r="J326" s="110">
        <v>0</v>
      </c>
      <c r="K326" s="110">
        <v>0</v>
      </c>
      <c r="L326" s="109">
        <v>263451974</v>
      </c>
      <c r="M326" s="110">
        <v>0</v>
      </c>
      <c r="N326" s="110">
        <v>0</v>
      </c>
      <c r="O326" s="110">
        <v>0</v>
      </c>
    </row>
    <row r="327" spans="1:18" x14ac:dyDescent="0.25">
      <c r="A327" s="29" t="s">
        <v>812</v>
      </c>
      <c r="B327" s="29" t="s">
        <v>813</v>
      </c>
      <c r="C327" s="109">
        <v>19954115</v>
      </c>
      <c r="D327" s="110">
        <v>0</v>
      </c>
      <c r="E327" s="110">
        <v>0</v>
      </c>
      <c r="F327" s="110">
        <v>0</v>
      </c>
      <c r="G327" s="110">
        <v>0</v>
      </c>
      <c r="H327" s="109">
        <v>19954115</v>
      </c>
      <c r="I327" s="110">
        <v>0</v>
      </c>
      <c r="J327" s="110">
        <v>0</v>
      </c>
      <c r="K327" s="110">
        <v>0</v>
      </c>
      <c r="L327" s="109">
        <v>19954115</v>
      </c>
      <c r="M327" s="110">
        <v>0</v>
      </c>
      <c r="N327" s="110">
        <v>0</v>
      </c>
      <c r="O327" s="110">
        <v>0</v>
      </c>
    </row>
    <row r="328" spans="1:18" s="34" customFormat="1" x14ac:dyDescent="0.25">
      <c r="A328" s="32" t="s">
        <v>814</v>
      </c>
      <c r="B328" s="32" t="s">
        <v>815</v>
      </c>
      <c r="C328" s="134">
        <v>189723282.54999995</v>
      </c>
      <c r="D328" s="135">
        <v>0</v>
      </c>
      <c r="E328" s="135">
        <v>0</v>
      </c>
      <c r="F328" s="135">
        <v>0</v>
      </c>
      <c r="G328" s="135">
        <v>0</v>
      </c>
      <c r="H328" s="134">
        <v>189723282.54999995</v>
      </c>
      <c r="I328" s="134">
        <v>46857062.549999952</v>
      </c>
      <c r="J328" s="135">
        <v>0</v>
      </c>
      <c r="K328" s="134">
        <v>46857062.549999952</v>
      </c>
      <c r="L328" s="134">
        <v>142866220</v>
      </c>
      <c r="M328" s="134">
        <v>46857062.549999952</v>
      </c>
      <c r="N328" s="135">
        <v>0</v>
      </c>
      <c r="O328" s="134">
        <v>46857062.549999952</v>
      </c>
      <c r="P328" s="89"/>
      <c r="Q328" s="89"/>
      <c r="R328" s="89"/>
    </row>
    <row r="329" spans="1:18" x14ac:dyDescent="0.25">
      <c r="A329" s="29" t="s">
        <v>816</v>
      </c>
      <c r="B329" s="29" t="s">
        <v>817</v>
      </c>
      <c r="C329" s="109">
        <v>136620871</v>
      </c>
      <c r="D329" s="110">
        <v>0</v>
      </c>
      <c r="E329" s="110">
        <v>0</v>
      </c>
      <c r="F329" s="110">
        <v>0</v>
      </c>
      <c r="G329" s="110">
        <v>0</v>
      </c>
      <c r="H329" s="109">
        <v>136620871</v>
      </c>
      <c r="I329" s="110">
        <v>0</v>
      </c>
      <c r="J329" s="110">
        <v>0</v>
      </c>
      <c r="K329" s="110">
        <v>0</v>
      </c>
      <c r="L329" s="109">
        <v>136620871</v>
      </c>
      <c r="M329" s="110">
        <v>0</v>
      </c>
      <c r="N329" s="110">
        <v>0</v>
      </c>
      <c r="O329" s="110">
        <v>0</v>
      </c>
    </row>
    <row r="330" spans="1:18" x14ac:dyDescent="0.25">
      <c r="A330" s="29" t="s">
        <v>818</v>
      </c>
      <c r="B330" s="29" t="s">
        <v>819</v>
      </c>
      <c r="C330" s="109">
        <v>56748</v>
      </c>
      <c r="D330" s="110">
        <v>0</v>
      </c>
      <c r="E330" s="110">
        <v>0</v>
      </c>
      <c r="F330" s="110">
        <v>0</v>
      </c>
      <c r="G330" s="110">
        <v>0</v>
      </c>
      <c r="H330" s="109">
        <v>56748</v>
      </c>
      <c r="I330" s="110">
        <v>0</v>
      </c>
      <c r="J330" s="110">
        <v>0</v>
      </c>
      <c r="K330" s="110">
        <v>0</v>
      </c>
      <c r="L330" s="109">
        <v>56748</v>
      </c>
      <c r="M330" s="110">
        <v>0</v>
      </c>
      <c r="N330" s="110">
        <v>0</v>
      </c>
      <c r="O330" s="110">
        <v>0</v>
      </c>
    </row>
    <row r="331" spans="1:18" x14ac:dyDescent="0.25">
      <c r="A331" s="29" t="s">
        <v>820</v>
      </c>
      <c r="B331" s="29" t="s">
        <v>821</v>
      </c>
      <c r="C331" s="109">
        <v>5963244</v>
      </c>
      <c r="D331" s="110">
        <v>0</v>
      </c>
      <c r="E331" s="110">
        <v>0</v>
      </c>
      <c r="F331" s="110">
        <v>0</v>
      </c>
      <c r="G331" s="110">
        <v>0</v>
      </c>
      <c r="H331" s="109">
        <v>5963244</v>
      </c>
      <c r="I331" s="110">
        <v>0</v>
      </c>
      <c r="J331" s="110">
        <v>0</v>
      </c>
      <c r="K331" s="110">
        <v>0</v>
      </c>
      <c r="L331" s="109">
        <v>5963244</v>
      </c>
      <c r="M331" s="110">
        <v>0</v>
      </c>
      <c r="N331" s="110">
        <v>0</v>
      </c>
      <c r="O331" s="110">
        <v>0</v>
      </c>
    </row>
    <row r="332" spans="1:18" x14ac:dyDescent="0.25">
      <c r="A332" s="29" t="s">
        <v>822</v>
      </c>
      <c r="B332" s="29" t="s">
        <v>823</v>
      </c>
      <c r="C332" s="109">
        <v>225357</v>
      </c>
      <c r="D332" s="110">
        <v>0</v>
      </c>
      <c r="E332" s="110">
        <v>0</v>
      </c>
      <c r="F332" s="110">
        <v>0</v>
      </c>
      <c r="G332" s="110">
        <v>0</v>
      </c>
      <c r="H332" s="109">
        <v>225357</v>
      </c>
      <c r="I332" s="110">
        <v>0</v>
      </c>
      <c r="J332" s="110">
        <v>0</v>
      </c>
      <c r="K332" s="110">
        <v>0</v>
      </c>
      <c r="L332" s="109">
        <v>225357</v>
      </c>
      <c r="M332" s="110">
        <v>0</v>
      </c>
      <c r="N332" s="110">
        <v>0</v>
      </c>
      <c r="O332" s="110">
        <v>0</v>
      </c>
    </row>
    <row r="333" spans="1:18" x14ac:dyDescent="0.25">
      <c r="A333" s="29" t="s">
        <v>824</v>
      </c>
      <c r="B333" s="29" t="s">
        <v>793</v>
      </c>
      <c r="C333" s="109">
        <v>46857062.549999952</v>
      </c>
      <c r="D333" s="110">
        <v>0</v>
      </c>
      <c r="E333" s="110">
        <v>0</v>
      </c>
      <c r="F333" s="110">
        <v>0</v>
      </c>
      <c r="G333" s="110">
        <v>0</v>
      </c>
      <c r="H333" s="109">
        <v>46857062.549999952</v>
      </c>
      <c r="I333" s="109">
        <v>46857062.549999952</v>
      </c>
      <c r="J333" s="110">
        <v>0</v>
      </c>
      <c r="K333" s="109">
        <v>46857062.549999952</v>
      </c>
      <c r="L333" s="110">
        <v>0</v>
      </c>
      <c r="M333" s="109">
        <v>46857062.549999952</v>
      </c>
      <c r="N333" s="110">
        <v>0</v>
      </c>
      <c r="O333" s="109">
        <v>46857062.549999952</v>
      </c>
    </row>
    <row r="336" spans="1:18" x14ac:dyDescent="0.25">
      <c r="B336" s="51" t="s">
        <v>825</v>
      </c>
      <c r="C336" s="96">
        <f>+C6</f>
        <v>84646144938</v>
      </c>
      <c r="D336" s="96">
        <f t="shared" ref="D336:O336" si="2">+D6</f>
        <v>5846969846.0200005</v>
      </c>
      <c r="E336" s="96">
        <f t="shared" si="2"/>
        <v>2946890739.3500004</v>
      </c>
      <c r="F336" s="96">
        <f t="shared" si="2"/>
        <v>0</v>
      </c>
      <c r="G336" s="96">
        <f t="shared" si="2"/>
        <v>0</v>
      </c>
      <c r="H336" s="96">
        <f t="shared" si="2"/>
        <v>87546224044.670013</v>
      </c>
      <c r="I336" s="96">
        <f t="shared" si="2"/>
        <v>33196299401.520004</v>
      </c>
      <c r="J336" s="96">
        <f t="shared" si="2"/>
        <v>2206501158.6899996</v>
      </c>
      <c r="K336" s="96">
        <f t="shared" si="2"/>
        <v>35402800560.209999</v>
      </c>
      <c r="L336" s="96">
        <f t="shared" si="2"/>
        <v>52143423484.460007</v>
      </c>
      <c r="M336" s="96">
        <f t="shared" si="2"/>
        <v>12949549377.24</v>
      </c>
      <c r="N336" s="96">
        <f t="shared" si="2"/>
        <v>3128472124.4099998</v>
      </c>
      <c r="O336" s="96">
        <f t="shared" si="2"/>
        <v>16078021501.65</v>
      </c>
    </row>
    <row r="337" spans="2:15" x14ac:dyDescent="0.25">
      <c r="B337" s="94" t="s">
        <v>826</v>
      </c>
      <c r="C337" s="95">
        <f>+C298+C290</f>
        <v>43036248547.000008</v>
      </c>
      <c r="D337" s="95">
        <f t="shared" ref="D337:O337" si="3">+D298+D290</f>
        <v>59802319854.139999</v>
      </c>
      <c r="E337" s="95">
        <f t="shared" si="3"/>
        <v>0</v>
      </c>
      <c r="F337" s="95">
        <f t="shared" si="3"/>
        <v>0</v>
      </c>
      <c r="G337" s="95">
        <f t="shared" si="3"/>
        <v>0</v>
      </c>
      <c r="H337" s="95">
        <f t="shared" si="3"/>
        <v>102838568401.14</v>
      </c>
      <c r="I337" s="95">
        <f t="shared" si="3"/>
        <v>22483592695.969997</v>
      </c>
      <c r="J337" s="95">
        <f t="shared" si="3"/>
        <v>0</v>
      </c>
      <c r="K337" s="95">
        <f t="shared" si="3"/>
        <v>22483592695.969997</v>
      </c>
      <c r="L337" s="95">
        <f t="shared" si="3"/>
        <v>80354975705.169998</v>
      </c>
      <c r="M337" s="95">
        <f t="shared" si="3"/>
        <v>2928140368.04</v>
      </c>
      <c r="N337" s="95">
        <f t="shared" si="3"/>
        <v>507049680</v>
      </c>
      <c r="O337" s="95">
        <f t="shared" si="3"/>
        <v>3435190048.04</v>
      </c>
    </row>
    <row r="338" spans="2:15" x14ac:dyDescent="0.25">
      <c r="B338" s="51" t="s">
        <v>827</v>
      </c>
      <c r="C338" s="96">
        <f>+C306</f>
        <v>5957196346.8600006</v>
      </c>
      <c r="D338" s="96">
        <f t="shared" ref="D338:O338" si="4">+D306</f>
        <v>24646126750</v>
      </c>
      <c r="E338" s="96">
        <f t="shared" si="4"/>
        <v>0</v>
      </c>
      <c r="F338" s="96">
        <f t="shared" si="4"/>
        <v>0</v>
      </c>
      <c r="G338" s="96">
        <f t="shared" si="4"/>
        <v>0</v>
      </c>
      <c r="H338" s="96">
        <f t="shared" si="4"/>
        <v>30603323096.860001</v>
      </c>
      <c r="I338" s="96">
        <f t="shared" si="4"/>
        <v>4547165704.6500006</v>
      </c>
      <c r="J338" s="96">
        <f t="shared" si="4"/>
        <v>0</v>
      </c>
      <c r="K338" s="96">
        <f t="shared" si="4"/>
        <v>4547165704.6500006</v>
      </c>
      <c r="L338" s="96">
        <f t="shared" si="4"/>
        <v>26056157392.209999</v>
      </c>
      <c r="M338" s="96">
        <f t="shared" si="4"/>
        <v>2564853884.0500002</v>
      </c>
      <c r="N338" s="96">
        <f t="shared" si="4"/>
        <v>63964624.400000006</v>
      </c>
      <c r="O338" s="96">
        <f t="shared" si="4"/>
        <v>2628818508.4500003</v>
      </c>
    </row>
    <row r="339" spans="2:15" x14ac:dyDescent="0.25">
      <c r="B339" s="97"/>
      <c r="C339" s="52">
        <f>SUM(C336:C338)</f>
        <v>133639589831.86</v>
      </c>
      <c r="D339" s="52">
        <f t="shared" ref="D339:O339" si="5">SUM(D336:D338)</f>
        <v>90295416450.160004</v>
      </c>
      <c r="E339" s="52">
        <f t="shared" si="5"/>
        <v>2946890739.3500004</v>
      </c>
      <c r="F339" s="52">
        <f t="shared" si="5"/>
        <v>0</v>
      </c>
      <c r="G339" s="52">
        <f t="shared" si="5"/>
        <v>0</v>
      </c>
      <c r="H339" s="52">
        <f>SUM(H336:H338)</f>
        <v>220988115542.66998</v>
      </c>
      <c r="I339" s="52">
        <f t="shared" si="5"/>
        <v>60227057802.140007</v>
      </c>
      <c r="J339" s="52">
        <f t="shared" si="5"/>
        <v>2206501158.6899996</v>
      </c>
      <c r="K339" s="52">
        <f t="shared" si="5"/>
        <v>62433558960.829994</v>
      </c>
      <c r="L339" s="52">
        <f t="shared" si="5"/>
        <v>158554556581.84</v>
      </c>
      <c r="M339" s="52">
        <f t="shared" si="5"/>
        <v>18442543629.329998</v>
      </c>
      <c r="N339" s="52">
        <f t="shared" si="5"/>
        <v>3699486428.8099999</v>
      </c>
      <c r="O339" s="52">
        <f t="shared" si="5"/>
        <v>22142030058.139999</v>
      </c>
    </row>
  </sheetData>
  <mergeCells count="3">
    <mergeCell ref="A2:O2"/>
    <mergeCell ref="A3:O3"/>
    <mergeCell ref="A303:B30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8599-5F1F-47D6-B5A1-615460A67E92}">
  <dimension ref="A1:AC144"/>
  <sheetViews>
    <sheetView topLeftCell="E1" workbookViewId="0">
      <selection activeCell="H20" sqref="H20"/>
    </sheetView>
  </sheetViews>
  <sheetFormatPr baseColWidth="10" defaultRowHeight="15" x14ac:dyDescent="0.25"/>
  <cols>
    <col min="1" max="1" width="17.7109375" customWidth="1"/>
    <col min="2" max="2" width="20.85546875" customWidth="1"/>
    <col min="3" max="3" width="17.42578125" style="56" customWidth="1"/>
    <col min="4" max="4" width="20.42578125" style="56" customWidth="1"/>
    <col min="5" max="5" width="17.140625" style="56" customWidth="1"/>
    <col min="6" max="6" width="22" style="56" customWidth="1"/>
    <col min="7" max="7" width="20.85546875" style="56" customWidth="1"/>
    <col min="8" max="8" width="16.42578125" style="56" customWidth="1"/>
    <col min="9" max="9" width="20.7109375" style="56" customWidth="1"/>
    <col min="10" max="10" width="22.140625" style="56" customWidth="1"/>
    <col min="11" max="11" width="16.7109375" style="56" customWidth="1"/>
    <col min="12" max="12" width="20.5703125" style="56" customWidth="1"/>
    <col min="13" max="13" width="23.85546875" style="56" customWidth="1"/>
    <col min="14" max="14" width="16.7109375" style="56" customWidth="1"/>
    <col min="15" max="15" width="2.42578125" style="146" customWidth="1"/>
    <col min="16" max="16" width="11.42578125" style="146"/>
    <col min="17" max="17" width="14.5703125" style="56" customWidth="1"/>
    <col min="18" max="29" width="11.42578125" style="56"/>
  </cols>
  <sheetData>
    <row r="1" spans="1:29" s="143" customFormat="1" ht="18.75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141"/>
      <c r="P1" s="141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</row>
    <row r="2" spans="1:29" s="143" customFormat="1" ht="18.75" x14ac:dyDescent="0.3">
      <c r="A2" s="212" t="s">
        <v>840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41"/>
      <c r="P2" s="141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</row>
    <row r="3" spans="1:29" x14ac:dyDescent="0.25">
      <c r="A3" s="144"/>
      <c r="F3" s="145"/>
      <c r="G3" s="145"/>
      <c r="H3" s="145"/>
      <c r="I3" s="145"/>
      <c r="J3" s="145"/>
      <c r="L3" s="145"/>
      <c r="M3" s="145"/>
      <c r="N3" s="145"/>
    </row>
    <row r="4" spans="1:29" s="149" customFormat="1" ht="32.25" customHeight="1" x14ac:dyDescent="0.25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841</v>
      </c>
      <c r="H4" s="11" t="s">
        <v>842</v>
      </c>
      <c r="I4" s="11" t="s">
        <v>10</v>
      </c>
      <c r="J4" s="12" t="s">
        <v>843</v>
      </c>
      <c r="K4" s="12" t="s">
        <v>844</v>
      </c>
      <c r="L4" s="12" t="s">
        <v>12</v>
      </c>
      <c r="M4" s="13" t="s">
        <v>13</v>
      </c>
      <c r="N4" s="10" t="s">
        <v>14</v>
      </c>
      <c r="O4" s="147"/>
      <c r="P4" s="147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</row>
    <row r="5" spans="1:29" s="102" customFormat="1" ht="16.5" customHeight="1" x14ac:dyDescent="0.2">
      <c r="A5" s="18" t="s">
        <v>15</v>
      </c>
      <c r="B5" s="19" t="s">
        <v>16</v>
      </c>
      <c r="C5" s="20">
        <f>+C7+C11+C58</f>
        <v>84646144938</v>
      </c>
      <c r="D5" s="20">
        <f t="shared" ref="D5:N5" si="0">+D7+D11+D58</f>
        <v>6919527046.0200005</v>
      </c>
      <c r="E5" s="20">
        <f t="shared" si="0"/>
        <v>2946890739.3500009</v>
      </c>
      <c r="F5" s="20">
        <f t="shared" si="0"/>
        <v>88618781244.669998</v>
      </c>
      <c r="G5" s="20">
        <f t="shared" si="0"/>
        <v>45233364159.470001</v>
      </c>
      <c r="H5" s="20">
        <f t="shared" si="0"/>
        <v>6098693482.2200003</v>
      </c>
      <c r="I5" s="20">
        <f t="shared" si="0"/>
        <v>51332057641.690002</v>
      </c>
      <c r="J5" s="20">
        <f t="shared" si="0"/>
        <v>44872146748.889999</v>
      </c>
      <c r="K5" s="20">
        <f t="shared" si="0"/>
        <v>10298749360.689999</v>
      </c>
      <c r="L5" s="20">
        <f t="shared" si="0"/>
        <v>55170896109.580002</v>
      </c>
      <c r="M5" s="20">
        <f t="shared" si="0"/>
        <v>37286593101.980003</v>
      </c>
      <c r="N5" s="20">
        <f t="shared" si="0"/>
        <v>-3838838467.889997</v>
      </c>
      <c r="Q5" s="101"/>
    </row>
    <row r="6" spans="1:29" s="25" customFormat="1" x14ac:dyDescent="0.25">
      <c r="A6" s="35"/>
      <c r="B6" s="35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Q6" s="150"/>
    </row>
    <row r="7" spans="1:29" s="154" customFormat="1" ht="17.25" customHeight="1" x14ac:dyDescent="0.25">
      <c r="A7" s="76" t="s">
        <v>17</v>
      </c>
      <c r="B7" s="76" t="s">
        <v>829</v>
      </c>
      <c r="C7" s="151">
        <v>25985103638</v>
      </c>
      <c r="D7" s="151">
        <v>30501.000001</v>
      </c>
      <c r="E7" s="151">
        <v>1142773992.3500009</v>
      </c>
      <c r="F7" s="151">
        <v>24842360146.649998</v>
      </c>
      <c r="G7" s="151">
        <v>24842229645.650002</v>
      </c>
      <c r="H7" s="152">
        <v>0</v>
      </c>
      <c r="I7" s="151">
        <v>24842229645.650002</v>
      </c>
      <c r="J7" s="151">
        <v>24842229645.650002</v>
      </c>
      <c r="K7" s="152">
        <v>0</v>
      </c>
      <c r="L7" s="151">
        <v>24842229645.650002</v>
      </c>
      <c r="M7" s="152">
        <v>0</v>
      </c>
      <c r="N7" s="152">
        <v>0</v>
      </c>
      <c r="O7" s="153"/>
      <c r="Q7" s="153"/>
    </row>
    <row r="8" spans="1:29" s="156" customFormat="1" x14ac:dyDescent="0.25">
      <c r="A8" s="29" t="s">
        <v>19</v>
      </c>
      <c r="B8" s="29" t="s">
        <v>20</v>
      </c>
      <c r="C8" s="109">
        <v>100000</v>
      </c>
      <c r="D8" s="109">
        <v>30501</v>
      </c>
      <c r="E8" s="109">
        <v>9.9999999999999995E-7</v>
      </c>
      <c r="F8" s="109">
        <v>130500.99999900001</v>
      </c>
      <c r="G8" s="109">
        <v>100000</v>
      </c>
      <c r="H8" s="109">
        <v>30501</v>
      </c>
      <c r="I8" s="109">
        <v>130501</v>
      </c>
      <c r="J8" s="109">
        <v>100000</v>
      </c>
      <c r="K8" s="109">
        <v>30501</v>
      </c>
      <c r="L8" s="109">
        <v>130501</v>
      </c>
      <c r="M8" s="110">
        <v>0</v>
      </c>
      <c r="N8" s="110">
        <v>0</v>
      </c>
      <c r="O8" s="155"/>
      <c r="Q8" s="155"/>
    </row>
    <row r="9" spans="1:29" s="156" customFormat="1" x14ac:dyDescent="0.25">
      <c r="A9" s="29" t="s">
        <v>21</v>
      </c>
      <c r="B9" s="29" t="s">
        <v>22</v>
      </c>
      <c r="C9" s="109">
        <v>25985003638</v>
      </c>
      <c r="D9" s="109">
        <v>9.9999999999999995E-7</v>
      </c>
      <c r="E9" s="109">
        <v>1142773992.3499999</v>
      </c>
      <c r="F9" s="109">
        <v>24842229645.650002</v>
      </c>
      <c r="G9" s="109">
        <v>24842229645.650002</v>
      </c>
      <c r="H9" s="110">
        <v>0</v>
      </c>
      <c r="I9" s="109">
        <v>24842229645.650002</v>
      </c>
      <c r="J9" s="109">
        <v>24842229645.650002</v>
      </c>
      <c r="K9" s="110">
        <v>0</v>
      </c>
      <c r="L9" s="109">
        <v>24842229645.650002</v>
      </c>
      <c r="M9" s="110">
        <v>0</v>
      </c>
      <c r="N9" s="110">
        <v>0</v>
      </c>
      <c r="O9" s="155"/>
      <c r="Q9" s="155"/>
    </row>
    <row r="10" spans="1:29" s="42" customFormat="1" ht="14.25" x14ac:dyDescent="0.2">
      <c r="A10" s="157"/>
      <c r="B10" s="15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60"/>
      <c r="N10" s="160"/>
      <c r="Q10" s="44"/>
    </row>
    <row r="11" spans="1:29" s="28" customFormat="1" ht="17.25" customHeight="1" x14ac:dyDescent="0.25">
      <c r="A11" s="26" t="s">
        <v>23</v>
      </c>
      <c r="B11" s="26" t="s">
        <v>24</v>
      </c>
      <c r="C11" s="132">
        <v>43329778756</v>
      </c>
      <c r="D11" s="132">
        <v>3303889698.6399999</v>
      </c>
      <c r="E11" s="132">
        <v>920134799</v>
      </c>
      <c r="F11" s="132">
        <v>45713533655.639999</v>
      </c>
      <c r="G11" s="132">
        <v>16338404116.809999</v>
      </c>
      <c r="H11" s="132">
        <v>6097974488.4700003</v>
      </c>
      <c r="I11" s="132">
        <v>22436378605.279999</v>
      </c>
      <c r="J11" s="132">
        <v>15615873468.489998</v>
      </c>
      <c r="K11" s="132">
        <v>9758030366.9399986</v>
      </c>
      <c r="L11" s="132">
        <v>25373903835.429996</v>
      </c>
      <c r="M11" s="132">
        <v>23277155050.360001</v>
      </c>
      <c r="N11" s="132">
        <v>-2937525230.1499977</v>
      </c>
      <c r="Q11" s="161"/>
    </row>
    <row r="12" spans="1:29" s="34" customFormat="1" x14ac:dyDescent="0.25">
      <c r="A12" s="32" t="s">
        <v>25</v>
      </c>
      <c r="B12" s="32" t="s">
        <v>26</v>
      </c>
      <c r="C12" s="134">
        <v>43329778756</v>
      </c>
      <c r="D12" s="134">
        <v>3303889698.6399999</v>
      </c>
      <c r="E12" s="134">
        <v>920134799</v>
      </c>
      <c r="F12" s="134">
        <v>45713533655.639999</v>
      </c>
      <c r="G12" s="134">
        <v>16338404116.809999</v>
      </c>
      <c r="H12" s="134">
        <v>6097974488.4700003</v>
      </c>
      <c r="I12" s="134">
        <v>22436378605.279999</v>
      </c>
      <c r="J12" s="134">
        <v>15615873468.489998</v>
      </c>
      <c r="K12" s="134">
        <v>9758030366.9399986</v>
      </c>
      <c r="L12" s="134">
        <v>25373903835.429996</v>
      </c>
      <c r="M12" s="134">
        <v>23277155050.360001</v>
      </c>
      <c r="N12" s="134">
        <v>-2937525230.1499977</v>
      </c>
      <c r="Q12" s="89"/>
    </row>
    <row r="13" spans="1:29" s="34" customFormat="1" x14ac:dyDescent="0.25">
      <c r="A13" s="32" t="s">
        <v>27</v>
      </c>
      <c r="B13" s="32" t="s">
        <v>28</v>
      </c>
      <c r="C13" s="134">
        <v>9592000</v>
      </c>
      <c r="D13" s="134">
        <v>660599</v>
      </c>
      <c r="E13" s="134">
        <v>9.9999999999999995E-7</v>
      </c>
      <c r="F13" s="134">
        <v>10252598.999999</v>
      </c>
      <c r="G13" s="134">
        <v>17349777.949999999</v>
      </c>
      <c r="H13" s="134">
        <v>874011</v>
      </c>
      <c r="I13" s="134">
        <v>18223788.949999999</v>
      </c>
      <c r="J13" s="134">
        <v>11660584</v>
      </c>
      <c r="K13" s="134">
        <v>885048</v>
      </c>
      <c r="L13" s="134">
        <v>12545632</v>
      </c>
      <c r="M13" s="134">
        <v>-7971189.9500009995</v>
      </c>
      <c r="N13" s="134">
        <v>5678156.9499999993</v>
      </c>
      <c r="Q13" s="89"/>
    </row>
    <row r="14" spans="1:29" x14ac:dyDescent="0.25">
      <c r="A14" s="29" t="s">
        <v>29</v>
      </c>
      <c r="B14" s="29" t="s">
        <v>30</v>
      </c>
      <c r="C14" s="109">
        <v>4470000</v>
      </c>
      <c r="D14" s="109">
        <v>9.9999999999999995E-7</v>
      </c>
      <c r="E14" s="109">
        <v>9.9999999999999995E-7</v>
      </c>
      <c r="F14" s="109">
        <v>4470000</v>
      </c>
      <c r="G14" s="109">
        <v>11567178.949999999</v>
      </c>
      <c r="H14" s="109">
        <v>874011</v>
      </c>
      <c r="I14" s="109">
        <v>12441189.949999999</v>
      </c>
      <c r="J14" s="109">
        <v>6254580</v>
      </c>
      <c r="K14" s="109">
        <v>885048</v>
      </c>
      <c r="L14" s="109">
        <v>7139628</v>
      </c>
      <c r="M14" s="109">
        <v>-7971189.9499999993</v>
      </c>
      <c r="N14" s="109">
        <v>5301561.9499999993</v>
      </c>
      <c r="O14"/>
      <c r="P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25">
      <c r="A15" s="29" t="s">
        <v>31</v>
      </c>
      <c r="B15" s="29" t="s">
        <v>32</v>
      </c>
      <c r="C15" s="109">
        <v>5122000</v>
      </c>
      <c r="D15" s="109">
        <v>660599</v>
      </c>
      <c r="E15" s="109">
        <v>9.9999999999999995E-7</v>
      </c>
      <c r="F15" s="109">
        <v>5782598.9999989998</v>
      </c>
      <c r="G15" s="109">
        <v>5782599</v>
      </c>
      <c r="H15" s="109">
        <v>9.9999999999999995E-7</v>
      </c>
      <c r="I15" s="109">
        <v>5782599.0000010002</v>
      </c>
      <c r="J15" s="109">
        <v>5406004</v>
      </c>
      <c r="K15" s="109">
        <v>9.9999999999999995E-7</v>
      </c>
      <c r="L15" s="109">
        <v>5406004.0000010002</v>
      </c>
      <c r="M15" s="109">
        <v>-2.0004808902740479E-6</v>
      </c>
      <c r="N15" s="109">
        <v>376595</v>
      </c>
      <c r="O15"/>
      <c r="P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34" customFormat="1" x14ac:dyDescent="0.25">
      <c r="A16" s="32" t="s">
        <v>33</v>
      </c>
      <c r="B16" s="32" t="s">
        <v>34</v>
      </c>
      <c r="C16" s="134">
        <v>43320186756</v>
      </c>
      <c r="D16" s="134">
        <v>2230671899.6399999</v>
      </c>
      <c r="E16" s="134">
        <v>920134799</v>
      </c>
      <c r="F16" s="134">
        <v>44630723856.639999</v>
      </c>
      <c r="G16" s="134">
        <v>16321054338.859999</v>
      </c>
      <c r="H16" s="134">
        <v>5024543277.4700003</v>
      </c>
      <c r="I16" s="134">
        <v>21345597616.329998</v>
      </c>
      <c r="J16" s="134">
        <v>15604212884.489998</v>
      </c>
      <c r="K16" s="134">
        <v>9757145318.9399986</v>
      </c>
      <c r="L16" s="134">
        <v>25361358203.429996</v>
      </c>
      <c r="M16" s="134">
        <v>23285126240.310001</v>
      </c>
      <c r="N16" s="134">
        <v>-4015760587.0999985</v>
      </c>
      <c r="Q16" s="89"/>
    </row>
    <row r="17" spans="1:29" s="34" customFormat="1" x14ac:dyDescent="0.25">
      <c r="A17" s="29" t="s">
        <v>35</v>
      </c>
      <c r="B17" s="29" t="s">
        <v>36</v>
      </c>
      <c r="C17" s="109">
        <v>43320186756</v>
      </c>
      <c r="D17" s="109">
        <v>2230671899.6399999</v>
      </c>
      <c r="E17" s="109">
        <v>920134799</v>
      </c>
      <c r="F17" s="109">
        <v>44630723856.639999</v>
      </c>
      <c r="G17" s="109">
        <v>16321054338.859999</v>
      </c>
      <c r="H17" s="109">
        <v>5024543277.4700003</v>
      </c>
      <c r="I17" s="109">
        <v>21345597616.329998</v>
      </c>
      <c r="J17" s="109">
        <v>15604212884.489998</v>
      </c>
      <c r="K17" s="109">
        <v>9757145318.9399986</v>
      </c>
      <c r="L17" s="109">
        <v>25361358203.429996</v>
      </c>
      <c r="M17" s="109">
        <v>23285126240.310001</v>
      </c>
      <c r="N17" s="109">
        <v>-4015760587.0999985</v>
      </c>
      <c r="Q17" s="89"/>
    </row>
    <row r="18" spans="1:29" s="34" customFormat="1" x14ac:dyDescent="0.25">
      <c r="A18" s="29" t="s">
        <v>37</v>
      </c>
      <c r="B18" s="29" t="s">
        <v>38</v>
      </c>
      <c r="C18" s="109">
        <v>1189584289</v>
      </c>
      <c r="D18" s="109">
        <v>11893646.689999999</v>
      </c>
      <c r="E18" s="109">
        <v>9.9999999999999995E-7</v>
      </c>
      <c r="F18" s="109">
        <v>1201477935.6899991</v>
      </c>
      <c r="G18" s="109">
        <v>741961685.69000006</v>
      </c>
      <c r="H18" s="109">
        <v>58306550</v>
      </c>
      <c r="I18" s="109">
        <v>800268235.69000006</v>
      </c>
      <c r="J18" s="109">
        <v>432576625</v>
      </c>
      <c r="K18" s="109">
        <v>123942050</v>
      </c>
      <c r="L18" s="109">
        <v>556518675</v>
      </c>
      <c r="M18" s="109">
        <v>401209699.99999905</v>
      </c>
      <c r="N18" s="109">
        <v>243749560.69000006</v>
      </c>
      <c r="Q18" s="89"/>
    </row>
    <row r="19" spans="1:29" x14ac:dyDescent="0.25">
      <c r="A19" s="29" t="s">
        <v>39</v>
      </c>
      <c r="B19" s="29" t="s">
        <v>40</v>
      </c>
      <c r="C19" s="109">
        <v>1035219750</v>
      </c>
      <c r="D19" s="109">
        <v>9.9999999999999995E-7</v>
      </c>
      <c r="E19" s="109">
        <v>9.9999999999999995E-7</v>
      </c>
      <c r="F19" s="109">
        <v>1035219750</v>
      </c>
      <c r="G19" s="109">
        <v>575703500</v>
      </c>
      <c r="H19" s="109">
        <v>58306550</v>
      </c>
      <c r="I19" s="109">
        <v>634010050</v>
      </c>
      <c r="J19" s="109">
        <v>386536625</v>
      </c>
      <c r="K19" s="109">
        <v>123942050</v>
      </c>
      <c r="L19" s="109">
        <v>510478675</v>
      </c>
      <c r="M19" s="109">
        <v>401209700</v>
      </c>
      <c r="N19" s="109">
        <v>123531375</v>
      </c>
      <c r="O19"/>
      <c r="P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25">
      <c r="A20" s="29" t="s">
        <v>41</v>
      </c>
      <c r="B20" s="29" t="s">
        <v>42</v>
      </c>
      <c r="C20" s="109">
        <v>154364539</v>
      </c>
      <c r="D20" s="109">
        <v>11893646.689999999</v>
      </c>
      <c r="E20" s="109">
        <v>9.9999999999999995E-7</v>
      </c>
      <c r="F20" s="109">
        <v>166258185.68999898</v>
      </c>
      <c r="G20" s="109">
        <v>166258185.69</v>
      </c>
      <c r="H20" s="109">
        <v>9.9999999999999995E-7</v>
      </c>
      <c r="I20" s="109">
        <v>166258185.69000101</v>
      </c>
      <c r="J20" s="109">
        <v>46040000</v>
      </c>
      <c r="K20" s="109">
        <v>9.9999999999999995E-7</v>
      </c>
      <c r="L20" s="109">
        <v>46040000.000000998</v>
      </c>
      <c r="M20" s="109">
        <v>-2.0265579223632813E-6</v>
      </c>
      <c r="N20" s="109">
        <v>120218185.69000001</v>
      </c>
      <c r="O20"/>
      <c r="P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34" customFormat="1" x14ac:dyDescent="0.25">
      <c r="A21" s="32" t="s">
        <v>43</v>
      </c>
      <c r="B21" s="32" t="s">
        <v>44</v>
      </c>
      <c r="C21" s="134">
        <v>8007050000</v>
      </c>
      <c r="D21" s="134">
        <v>42508148.789999999</v>
      </c>
      <c r="E21" s="134">
        <v>9.9999999999999995E-7</v>
      </c>
      <c r="F21" s="134">
        <v>8049558148.789999</v>
      </c>
      <c r="G21" s="134">
        <v>724284874.66999984</v>
      </c>
      <c r="H21" s="134">
        <v>4723474303.4700003</v>
      </c>
      <c r="I21" s="134">
        <v>5447759178.1400003</v>
      </c>
      <c r="J21" s="134">
        <v>683062260.87999988</v>
      </c>
      <c r="K21" s="134">
        <v>9435538606.9399986</v>
      </c>
      <c r="L21" s="134">
        <v>10118600867.819998</v>
      </c>
      <c r="M21" s="134">
        <v>2601798970.6499987</v>
      </c>
      <c r="N21" s="134">
        <v>-4670841689.6799974</v>
      </c>
      <c r="Q21" s="89"/>
    </row>
    <row r="22" spans="1:29" x14ac:dyDescent="0.25">
      <c r="A22" s="29" t="s">
        <v>45</v>
      </c>
      <c r="B22" s="29" t="s">
        <v>46</v>
      </c>
      <c r="C22" s="109">
        <v>169350000</v>
      </c>
      <c r="D22" s="109">
        <v>9.9999999999999995E-7</v>
      </c>
      <c r="E22" s="109">
        <v>9.9999999999999995E-7</v>
      </c>
      <c r="F22" s="109">
        <v>169350000</v>
      </c>
      <c r="G22" s="109">
        <v>131890000</v>
      </c>
      <c r="H22" s="109">
        <v>11275000</v>
      </c>
      <c r="I22" s="109">
        <v>143165000</v>
      </c>
      <c r="J22" s="109">
        <v>129000000</v>
      </c>
      <c r="K22" s="109">
        <v>11140000</v>
      </c>
      <c r="L22" s="109">
        <v>140140000</v>
      </c>
      <c r="M22" s="109">
        <v>26185000</v>
      </c>
      <c r="N22" s="109">
        <v>3025000</v>
      </c>
      <c r="O22"/>
      <c r="P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25">
      <c r="A23" s="29" t="s">
        <v>47</v>
      </c>
      <c r="B23" s="29" t="s">
        <v>48</v>
      </c>
      <c r="C23" s="109">
        <v>26500000</v>
      </c>
      <c r="D23" s="109">
        <v>13837821.99</v>
      </c>
      <c r="E23" s="109">
        <v>9.9999999999999995E-7</v>
      </c>
      <c r="F23" s="109">
        <v>40337821.989999004</v>
      </c>
      <c r="G23" s="109">
        <v>40337821.990000002</v>
      </c>
      <c r="H23" s="109">
        <v>9.9999999999999995E-7</v>
      </c>
      <c r="I23" s="109">
        <v>40337821.990001</v>
      </c>
      <c r="J23" s="109">
        <v>9.9999999999999995E-7</v>
      </c>
      <c r="K23" s="109">
        <v>9.9999999999999995E-7</v>
      </c>
      <c r="L23" s="109">
        <v>1.9999999999999999E-6</v>
      </c>
      <c r="M23" s="109">
        <v>-1.9967555999755859E-6</v>
      </c>
      <c r="N23" s="109">
        <v>40337821.989999004</v>
      </c>
      <c r="O23"/>
      <c r="P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25">
      <c r="A24" s="29" t="s">
        <v>49</v>
      </c>
      <c r="B24" s="29" t="s">
        <v>50</v>
      </c>
      <c r="C24" s="109">
        <v>6589200000</v>
      </c>
      <c r="D24" s="109">
        <v>9.9999999999999995E-7</v>
      </c>
      <c r="E24" s="109">
        <v>9.9999999999999995E-7</v>
      </c>
      <c r="F24" s="109">
        <v>6589200000</v>
      </c>
      <c r="G24" s="109">
        <v>224562833.87999985</v>
      </c>
      <c r="H24" s="109">
        <v>9.9999999999999995E-7</v>
      </c>
      <c r="I24" s="109">
        <v>224562833.88000086</v>
      </c>
      <c r="J24" s="109">
        <v>9.9999999999999995E-7</v>
      </c>
      <c r="K24" s="109">
        <v>9.9999999999999995E-7</v>
      </c>
      <c r="L24" s="109">
        <v>1.9999999999999999E-6</v>
      </c>
      <c r="M24" s="109">
        <v>6364637166.1199989</v>
      </c>
      <c r="N24" s="109">
        <v>224562833.87999886</v>
      </c>
      <c r="O24"/>
      <c r="P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25">
      <c r="A25" s="29" t="s">
        <v>51</v>
      </c>
      <c r="B25" s="29" t="s">
        <v>52</v>
      </c>
      <c r="C25" s="109">
        <v>0</v>
      </c>
      <c r="D25" s="109">
        <v>28670326.800000001</v>
      </c>
      <c r="E25" s="109">
        <v>9.9999999999999995E-7</v>
      </c>
      <c r="F25" s="109">
        <v>28670326.799999002</v>
      </c>
      <c r="G25" s="109">
        <v>28670326.800000001</v>
      </c>
      <c r="H25" s="109">
        <v>9.9999999999999995E-7</v>
      </c>
      <c r="I25" s="109">
        <v>28670326.800000999</v>
      </c>
      <c r="J25" s="109">
        <v>554062260.87999988</v>
      </c>
      <c r="K25" s="109">
        <v>9424398606.9399986</v>
      </c>
      <c r="L25" s="109">
        <v>9978460867.8199978</v>
      </c>
      <c r="M25" s="109">
        <v>-1.9967555999755859E-6</v>
      </c>
      <c r="N25" s="109">
        <v>-9949790541.0199966</v>
      </c>
      <c r="O25"/>
      <c r="P25"/>
      <c r="R25"/>
      <c r="S25"/>
      <c r="T25"/>
      <c r="U25"/>
      <c r="V25"/>
      <c r="W25"/>
      <c r="X25"/>
      <c r="Y25"/>
      <c r="Z25"/>
      <c r="AA25"/>
      <c r="AB25"/>
      <c r="AC25"/>
    </row>
    <row r="26" spans="1:29" x14ac:dyDescent="0.25">
      <c r="A26" s="29" t="s">
        <v>53</v>
      </c>
      <c r="B26" s="29" t="s">
        <v>54</v>
      </c>
      <c r="C26" s="109">
        <v>20000000</v>
      </c>
      <c r="D26" s="109">
        <v>9.9999999999999995E-7</v>
      </c>
      <c r="E26" s="109">
        <v>9.9999999999999995E-7</v>
      </c>
      <c r="F26" s="109">
        <v>20000000</v>
      </c>
      <c r="G26" s="109">
        <v>9.9999999999999995E-7</v>
      </c>
      <c r="H26" s="109">
        <v>9.9999999999999995E-7</v>
      </c>
      <c r="I26" s="109">
        <v>1.9999999999999999E-6</v>
      </c>
      <c r="J26" s="109">
        <v>9.9999999999999995E-7</v>
      </c>
      <c r="K26" s="109">
        <v>9.9999999999999995E-7</v>
      </c>
      <c r="L26" s="109">
        <v>1.9999999999999999E-6</v>
      </c>
      <c r="M26" s="109">
        <v>19999999.999998</v>
      </c>
      <c r="N26" s="109">
        <v>0</v>
      </c>
      <c r="O26"/>
      <c r="P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25">
      <c r="A27" s="29" t="s">
        <v>55</v>
      </c>
      <c r="B27" s="29" t="s">
        <v>56</v>
      </c>
      <c r="C27" s="109">
        <v>1152000000</v>
      </c>
      <c r="D27" s="109">
        <v>9.9999999999999995E-7</v>
      </c>
      <c r="E27" s="109">
        <v>9.9999999999999995E-7</v>
      </c>
      <c r="F27" s="109">
        <v>1152000000</v>
      </c>
      <c r="G27" s="109">
        <v>9.9999999999999995E-7</v>
      </c>
      <c r="H27" s="109">
        <v>9.9999999999999995E-7</v>
      </c>
      <c r="I27" s="109">
        <v>1.9999999999999999E-6</v>
      </c>
      <c r="J27" s="109">
        <v>9.9999999999999995E-7</v>
      </c>
      <c r="K27" s="109">
        <v>9.9999999999999995E-7</v>
      </c>
      <c r="L27" s="109">
        <v>1.9999999999999999E-6</v>
      </c>
      <c r="M27" s="109">
        <v>1151999999.9999981</v>
      </c>
      <c r="N27" s="109">
        <v>0</v>
      </c>
      <c r="O27"/>
      <c r="P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25">
      <c r="A28" s="29" t="s">
        <v>57</v>
      </c>
      <c r="B28" s="29" t="s">
        <v>58</v>
      </c>
      <c r="C28" s="109">
        <v>20000000</v>
      </c>
      <c r="D28" s="109">
        <v>9.9999999999999995E-7</v>
      </c>
      <c r="E28" s="109">
        <v>9.9999999999999995E-7</v>
      </c>
      <c r="F28" s="109">
        <v>20000000</v>
      </c>
      <c r="G28" s="109">
        <v>9.9999999999999995E-7</v>
      </c>
      <c r="H28" s="109">
        <v>9.9999999999999995E-7</v>
      </c>
      <c r="I28" s="109">
        <v>1.9999999999999999E-6</v>
      </c>
      <c r="J28" s="109">
        <v>9.9999999999999995E-7</v>
      </c>
      <c r="K28" s="109">
        <v>9.9999999999999995E-7</v>
      </c>
      <c r="L28" s="109">
        <v>1.9999999999999999E-6</v>
      </c>
      <c r="M28" s="109">
        <v>19999999.999998</v>
      </c>
      <c r="N28" s="109">
        <v>0</v>
      </c>
      <c r="O28"/>
      <c r="P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25">
      <c r="A29" s="29" t="s">
        <v>59</v>
      </c>
      <c r="B29" s="29" t="s">
        <v>60</v>
      </c>
      <c r="C29" s="109">
        <v>10000000</v>
      </c>
      <c r="D29" s="109">
        <v>9.9999999999999995E-7</v>
      </c>
      <c r="E29" s="109">
        <v>9.9999999999999995E-7</v>
      </c>
      <c r="F29" s="109">
        <v>10000000</v>
      </c>
      <c r="G29" s="109">
        <v>9.9999999999999995E-7</v>
      </c>
      <c r="H29" s="109">
        <v>9.9999999999999995E-7</v>
      </c>
      <c r="I29" s="109">
        <v>1.9999999999999999E-6</v>
      </c>
      <c r="J29" s="109">
        <v>9.9999999999999995E-7</v>
      </c>
      <c r="K29" s="109">
        <v>9.9999999999999995E-7</v>
      </c>
      <c r="L29" s="109">
        <v>1.9999999999999999E-6</v>
      </c>
      <c r="M29" s="109">
        <v>9999999.9999979995</v>
      </c>
      <c r="N29" s="109">
        <v>0</v>
      </c>
      <c r="O29"/>
      <c r="P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25">
      <c r="A30" s="29" t="s">
        <v>61</v>
      </c>
      <c r="B30" s="29" t="s">
        <v>62</v>
      </c>
      <c r="C30" s="109">
        <v>10000000</v>
      </c>
      <c r="D30" s="109">
        <v>9.9999999999999995E-7</v>
      </c>
      <c r="E30" s="109">
        <v>9.9999999999999995E-7</v>
      </c>
      <c r="F30" s="109">
        <v>10000000</v>
      </c>
      <c r="G30" s="109">
        <v>298823892</v>
      </c>
      <c r="H30" s="109">
        <v>4712199303.4700003</v>
      </c>
      <c r="I30" s="109">
        <v>5011023195.4700003</v>
      </c>
      <c r="J30" s="109">
        <v>9.9999999999999995E-7</v>
      </c>
      <c r="K30" s="109">
        <v>9.9999999999999995E-7</v>
      </c>
      <c r="L30" s="109">
        <v>1.9999999999999999E-6</v>
      </c>
      <c r="M30" s="109">
        <v>-5001023195.4700003</v>
      </c>
      <c r="N30" s="109">
        <v>5011023195.4699984</v>
      </c>
      <c r="O30"/>
      <c r="P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25">
      <c r="A31" s="29" t="s">
        <v>63</v>
      </c>
      <c r="B31" s="29" t="s">
        <v>64</v>
      </c>
      <c r="C31" s="109">
        <v>10000000</v>
      </c>
      <c r="D31" s="109">
        <v>9.9999999999999995E-7</v>
      </c>
      <c r="E31" s="109">
        <v>9.9999999999999995E-7</v>
      </c>
      <c r="F31" s="109">
        <v>10000000</v>
      </c>
      <c r="G31" s="109">
        <v>9.9999999999999995E-7</v>
      </c>
      <c r="H31" s="109">
        <v>9.9999999999999995E-7</v>
      </c>
      <c r="I31" s="109">
        <v>1.9999999999999999E-6</v>
      </c>
      <c r="J31" s="109">
        <v>9.9999999999999995E-7</v>
      </c>
      <c r="K31" s="109">
        <v>9.9999999999999995E-7</v>
      </c>
      <c r="L31" s="109">
        <v>1.9999999999999999E-6</v>
      </c>
      <c r="M31" s="109">
        <v>9999999.9999979995</v>
      </c>
      <c r="N31" s="109">
        <v>0</v>
      </c>
      <c r="O31"/>
      <c r="P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34" customFormat="1" x14ac:dyDescent="0.25">
      <c r="A32" s="32" t="s">
        <v>65</v>
      </c>
      <c r="B32" s="32" t="s">
        <v>66</v>
      </c>
      <c r="C32" s="134">
        <v>4445206484</v>
      </c>
      <c r="D32" s="134">
        <v>9.9999999999999995E-7</v>
      </c>
      <c r="E32" s="134">
        <v>101541046</v>
      </c>
      <c r="F32" s="134">
        <v>4343665438.000001</v>
      </c>
      <c r="G32" s="134">
        <v>894674386</v>
      </c>
      <c r="H32" s="134">
        <v>107010236</v>
      </c>
      <c r="I32" s="134">
        <v>1001684622</v>
      </c>
      <c r="J32" s="134">
        <v>723010162</v>
      </c>
      <c r="K32" s="134">
        <v>95376020</v>
      </c>
      <c r="L32" s="134">
        <v>818386182</v>
      </c>
      <c r="M32" s="134">
        <v>3341980816.000001</v>
      </c>
      <c r="N32" s="134">
        <v>183298440</v>
      </c>
      <c r="Q32" s="89"/>
    </row>
    <row r="33" spans="1:29" x14ac:dyDescent="0.25">
      <c r="A33" s="29" t="s">
        <v>67</v>
      </c>
      <c r="B33" s="29" t="s">
        <v>68</v>
      </c>
      <c r="C33" s="109">
        <v>3150000000</v>
      </c>
      <c r="D33" s="109">
        <v>9.9999999999999995E-7</v>
      </c>
      <c r="E33" s="109">
        <v>9.9999999999999995E-7</v>
      </c>
      <c r="F33" s="109">
        <v>3150000000</v>
      </c>
      <c r="G33" s="109">
        <v>9.9999999999999995E-7</v>
      </c>
      <c r="H33" s="109">
        <v>9.9999999999999995E-7</v>
      </c>
      <c r="I33" s="109">
        <v>1.9999999999999999E-6</v>
      </c>
      <c r="J33" s="109">
        <v>9.9999999999999995E-7</v>
      </c>
      <c r="K33" s="109">
        <v>9.9999999999999995E-7</v>
      </c>
      <c r="L33" s="109">
        <v>1.9999999999999999E-6</v>
      </c>
      <c r="M33" s="109">
        <v>3149999999.9999981</v>
      </c>
      <c r="N33" s="109">
        <v>0</v>
      </c>
      <c r="O33"/>
      <c r="P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25">
      <c r="A34" s="29" t="s">
        <v>69</v>
      </c>
      <c r="B34" s="29" t="s">
        <v>70</v>
      </c>
      <c r="C34" s="109">
        <v>1064251948</v>
      </c>
      <c r="D34" s="109">
        <v>9.9999999999999995E-7</v>
      </c>
      <c r="E34" s="109">
        <v>9.9999999999999995E-7</v>
      </c>
      <c r="F34" s="109">
        <v>1064251948</v>
      </c>
      <c r="G34" s="109">
        <v>765260896</v>
      </c>
      <c r="H34" s="109">
        <v>107010236</v>
      </c>
      <c r="I34" s="109">
        <v>872271132</v>
      </c>
      <c r="J34" s="109">
        <v>632768243</v>
      </c>
      <c r="K34" s="109">
        <v>95376020</v>
      </c>
      <c r="L34" s="109">
        <v>728144263</v>
      </c>
      <c r="M34" s="109">
        <v>191980816</v>
      </c>
      <c r="N34" s="109">
        <v>144126869</v>
      </c>
      <c r="O34"/>
      <c r="P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25">
      <c r="A35" s="29" t="s">
        <v>71</v>
      </c>
      <c r="B35" s="29" t="s">
        <v>72</v>
      </c>
      <c r="C35" s="109">
        <v>230954536</v>
      </c>
      <c r="D35" s="109">
        <v>9.9999999999999995E-7</v>
      </c>
      <c r="E35" s="109">
        <v>101541046</v>
      </c>
      <c r="F35" s="109">
        <v>129413490.00000101</v>
      </c>
      <c r="G35" s="109">
        <v>129413490</v>
      </c>
      <c r="H35" s="109">
        <v>9.9999999999999995E-7</v>
      </c>
      <c r="I35" s="109">
        <v>129413490.000001</v>
      </c>
      <c r="J35" s="109">
        <v>90241919</v>
      </c>
      <c r="K35" s="109">
        <v>9.9999999999999995E-7</v>
      </c>
      <c r="L35" s="109">
        <v>90241919.000000998</v>
      </c>
      <c r="M35" s="109">
        <v>1.4901161193847656E-8</v>
      </c>
      <c r="N35" s="109">
        <v>39171571</v>
      </c>
      <c r="O35"/>
      <c r="P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34" customFormat="1" x14ac:dyDescent="0.25">
      <c r="A36" s="32" t="s">
        <v>73</v>
      </c>
      <c r="B36" s="32" t="s">
        <v>74</v>
      </c>
      <c r="C36" s="134">
        <v>202791448</v>
      </c>
      <c r="D36" s="134">
        <v>3491646.77</v>
      </c>
      <c r="E36" s="134">
        <v>9.9999999999999995E-7</v>
      </c>
      <c r="F36" s="134">
        <v>206283094.769999</v>
      </c>
      <c r="G36" s="134">
        <v>210712817.76999998</v>
      </c>
      <c r="H36" s="134">
        <v>18844820</v>
      </c>
      <c r="I36" s="134">
        <v>229557637.76999998</v>
      </c>
      <c r="J36" s="134">
        <v>402606316.60000002</v>
      </c>
      <c r="K36" s="134">
        <v>9.9999999999999995E-7</v>
      </c>
      <c r="L36" s="134">
        <v>402606316.60000104</v>
      </c>
      <c r="M36" s="134">
        <v>-23274543.000000983</v>
      </c>
      <c r="N36" s="134">
        <v>-173048678.83000106</v>
      </c>
      <c r="Q36" s="89"/>
    </row>
    <row r="37" spans="1:29" x14ac:dyDescent="0.25">
      <c r="A37" s="29" t="s">
        <v>75</v>
      </c>
      <c r="B37" s="29" t="s">
        <v>76</v>
      </c>
      <c r="C37" s="109">
        <v>27581448</v>
      </c>
      <c r="D37" s="109">
        <v>9.9999999999999995E-7</v>
      </c>
      <c r="E37" s="109">
        <v>9.9999999999999995E-7</v>
      </c>
      <c r="F37" s="109">
        <v>27581448</v>
      </c>
      <c r="G37" s="109">
        <v>32011171</v>
      </c>
      <c r="H37" s="109">
        <v>18844820</v>
      </c>
      <c r="I37" s="109">
        <v>50855991</v>
      </c>
      <c r="J37" s="109">
        <v>385505243</v>
      </c>
      <c r="K37" s="109">
        <v>9.9999999999999995E-7</v>
      </c>
      <c r="L37" s="109">
        <v>385505243.00000101</v>
      </c>
      <c r="M37" s="109">
        <v>-23274543</v>
      </c>
      <c r="N37" s="109">
        <v>-334649252.00000101</v>
      </c>
      <c r="O37"/>
      <c r="P37"/>
      <c r="R37"/>
      <c r="S37"/>
      <c r="T37"/>
      <c r="U37"/>
      <c r="V37"/>
      <c r="W37"/>
      <c r="X37"/>
      <c r="Y37"/>
      <c r="Z37"/>
      <c r="AA37"/>
      <c r="AB37"/>
      <c r="AC37"/>
    </row>
    <row r="38" spans="1:29" x14ac:dyDescent="0.25">
      <c r="A38" s="29" t="s">
        <v>77</v>
      </c>
      <c r="B38" s="29" t="s">
        <v>78</v>
      </c>
      <c r="C38" s="109">
        <v>175210000</v>
      </c>
      <c r="D38" s="109">
        <v>3491646.77</v>
      </c>
      <c r="E38" s="109">
        <v>9.9999999999999995E-7</v>
      </c>
      <c r="F38" s="109">
        <v>178701646.769999</v>
      </c>
      <c r="G38" s="109">
        <v>178701646.77000001</v>
      </c>
      <c r="H38" s="109">
        <v>9.9999999999999995E-7</v>
      </c>
      <c r="I38" s="109">
        <v>178701646.77000102</v>
      </c>
      <c r="J38" s="109">
        <v>17101073.600000001</v>
      </c>
      <c r="K38" s="109">
        <v>9.9999999999999995E-7</v>
      </c>
      <c r="L38" s="109">
        <v>17101073.600001</v>
      </c>
      <c r="M38" s="109">
        <v>-2.0265579223632813E-6</v>
      </c>
      <c r="N38" s="109">
        <v>161600573.17000002</v>
      </c>
      <c r="O38"/>
      <c r="P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34" customFormat="1" x14ac:dyDescent="0.25">
      <c r="A39" s="32" t="s">
        <v>79</v>
      </c>
      <c r="B39" s="32" t="s">
        <v>80</v>
      </c>
      <c r="C39" s="134">
        <v>8735951537</v>
      </c>
      <c r="D39" s="134">
        <v>1172778499.3899999</v>
      </c>
      <c r="E39" s="134">
        <v>9.9999999999999995E-7</v>
      </c>
      <c r="F39" s="134">
        <v>9908730036.3899975</v>
      </c>
      <c r="G39" s="134">
        <v>6778394309.3899994</v>
      </c>
      <c r="H39" s="134">
        <v>9.9999999999999995E-7</v>
      </c>
      <c r="I39" s="134">
        <v>6778394309.3900003</v>
      </c>
      <c r="J39" s="134">
        <v>10264109181.41</v>
      </c>
      <c r="K39" s="134">
        <v>9.9999999999999995E-7</v>
      </c>
      <c r="L39" s="134">
        <v>10264109181.410002</v>
      </c>
      <c r="M39" s="134">
        <v>3130335726.9999971</v>
      </c>
      <c r="N39" s="134">
        <v>-3485714872.0200014</v>
      </c>
      <c r="Q39" s="89"/>
    </row>
    <row r="40" spans="1:29" x14ac:dyDescent="0.25">
      <c r="A40" s="29" t="s">
        <v>81</v>
      </c>
      <c r="B40" s="29" t="s">
        <v>82</v>
      </c>
      <c r="C40" s="109">
        <v>30000</v>
      </c>
      <c r="D40" s="109">
        <v>9.9999999999999995E-7</v>
      </c>
      <c r="E40" s="109">
        <v>9.9999999999999995E-7</v>
      </c>
      <c r="F40" s="109">
        <v>30000</v>
      </c>
      <c r="G40" s="109">
        <v>12500</v>
      </c>
      <c r="H40" s="109">
        <v>9.9999999999999995E-7</v>
      </c>
      <c r="I40" s="109">
        <v>12500.000001</v>
      </c>
      <c r="J40" s="109">
        <v>20000</v>
      </c>
      <c r="K40" s="109">
        <v>9.9999999999999995E-7</v>
      </c>
      <c r="L40" s="109">
        <v>20000.000001</v>
      </c>
      <c r="M40" s="109">
        <v>17499.999999</v>
      </c>
      <c r="N40" s="109">
        <v>-7500</v>
      </c>
      <c r="O40"/>
      <c r="P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25">
      <c r="A41" s="29" t="s">
        <v>83</v>
      </c>
      <c r="B41" s="29" t="s">
        <v>84</v>
      </c>
      <c r="C41" s="109">
        <v>8089972382</v>
      </c>
      <c r="D41" s="109">
        <v>9.9999999999999995E-7</v>
      </c>
      <c r="E41" s="109">
        <v>9.9999999999999995E-7</v>
      </c>
      <c r="F41" s="109">
        <v>8089972382</v>
      </c>
      <c r="G41" s="109">
        <v>5082603310</v>
      </c>
      <c r="H41" s="109">
        <v>9.9999999999999995E-7</v>
      </c>
      <c r="I41" s="109">
        <v>5082603310.000001</v>
      </c>
      <c r="J41" s="109">
        <v>9521298059.1299992</v>
      </c>
      <c r="K41" s="109">
        <v>9.9999999999999995E-7</v>
      </c>
      <c r="L41" s="109">
        <v>9521298059.1300011</v>
      </c>
      <c r="M41" s="109">
        <v>3007369071.999999</v>
      </c>
      <c r="N41" s="109">
        <v>-4438694749.1300001</v>
      </c>
      <c r="O41"/>
      <c r="P41"/>
      <c r="R41"/>
      <c r="S41"/>
      <c r="T41"/>
      <c r="U41"/>
      <c r="V41"/>
      <c r="W41"/>
      <c r="X41"/>
      <c r="Y41"/>
      <c r="Z41"/>
      <c r="AA41"/>
      <c r="AB41"/>
      <c r="AC41"/>
    </row>
    <row r="42" spans="1:29" x14ac:dyDescent="0.25">
      <c r="A42" s="29" t="s">
        <v>85</v>
      </c>
      <c r="B42" s="29" t="s">
        <v>86</v>
      </c>
      <c r="C42" s="109">
        <v>523000000</v>
      </c>
      <c r="D42" s="109">
        <v>680944211.88999999</v>
      </c>
      <c r="E42" s="109">
        <v>9.9999999999999995E-7</v>
      </c>
      <c r="F42" s="109">
        <v>1203944211.8899989</v>
      </c>
      <c r="G42" s="109">
        <v>1203944211.8899999</v>
      </c>
      <c r="H42" s="109">
        <v>9.9999999999999995E-7</v>
      </c>
      <c r="I42" s="109">
        <v>1203944211.8900008</v>
      </c>
      <c r="J42" s="109">
        <v>250956834.28</v>
      </c>
      <c r="K42" s="109">
        <v>9.9999999999999995E-7</v>
      </c>
      <c r="L42" s="109">
        <v>250956834.28000101</v>
      </c>
      <c r="M42" s="109">
        <v>-1.9073486328125E-6</v>
      </c>
      <c r="N42" s="109">
        <v>952987377.60999978</v>
      </c>
      <c r="O42"/>
      <c r="P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25">
      <c r="A43" s="29" t="s">
        <v>87</v>
      </c>
      <c r="B43" s="29" t="s">
        <v>88</v>
      </c>
      <c r="C43" s="109">
        <v>121949155</v>
      </c>
      <c r="D43" s="109">
        <v>9.9999999999999995E-7</v>
      </c>
      <c r="E43" s="109">
        <v>9.9999999999999995E-7</v>
      </c>
      <c r="F43" s="109">
        <v>121949155</v>
      </c>
      <c r="G43" s="109">
        <v>9.9999999999999995E-7</v>
      </c>
      <c r="H43" s="109">
        <v>9.9999999999999995E-7</v>
      </c>
      <c r="I43" s="109">
        <v>1.9999999999999999E-6</v>
      </c>
      <c r="J43" s="109">
        <v>9.9999999999999995E-7</v>
      </c>
      <c r="K43" s="109">
        <v>9.9999999999999995E-7</v>
      </c>
      <c r="L43" s="109">
        <v>1.9999999999999999E-6</v>
      </c>
      <c r="M43" s="109">
        <v>121949154.999998</v>
      </c>
      <c r="N43" s="109">
        <v>0</v>
      </c>
      <c r="O43"/>
      <c r="P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25">
      <c r="A44" s="29" t="s">
        <v>89</v>
      </c>
      <c r="B44" s="29" t="s">
        <v>90</v>
      </c>
      <c r="C44" s="109">
        <v>1000000</v>
      </c>
      <c r="D44" s="109">
        <v>9.9999999999999995E-7</v>
      </c>
      <c r="E44" s="109">
        <v>9.9999999999999995E-7</v>
      </c>
      <c r="F44" s="109">
        <v>1000000</v>
      </c>
      <c r="G44" s="109">
        <v>9.9999999999999995E-7</v>
      </c>
      <c r="H44" s="109">
        <v>9.9999999999999995E-7</v>
      </c>
      <c r="I44" s="109">
        <v>1.9999999999999999E-6</v>
      </c>
      <c r="J44" s="109">
        <v>9.9999999999999995E-7</v>
      </c>
      <c r="K44" s="109">
        <v>9.9999999999999995E-7</v>
      </c>
      <c r="L44" s="109">
        <v>1.9999999999999999E-6</v>
      </c>
      <c r="M44" s="109">
        <v>999999.99999799998</v>
      </c>
      <c r="N44" s="109">
        <v>0</v>
      </c>
      <c r="O44"/>
      <c r="P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34" customFormat="1" x14ac:dyDescent="0.25">
      <c r="A45" s="29" t="s">
        <v>91</v>
      </c>
      <c r="B45" s="29" t="s">
        <v>92</v>
      </c>
      <c r="C45" s="109">
        <v>9.9999999999999995E-7</v>
      </c>
      <c r="D45" s="109">
        <v>491834287.5</v>
      </c>
      <c r="E45" s="109">
        <v>9.9999999999999995E-7</v>
      </c>
      <c r="F45" s="109">
        <v>491834287.5</v>
      </c>
      <c r="G45" s="109">
        <v>491834287.5</v>
      </c>
      <c r="H45" s="109">
        <v>9.9999999999999995E-7</v>
      </c>
      <c r="I45" s="109">
        <v>491834287.50000101</v>
      </c>
      <c r="J45" s="109">
        <v>491834288</v>
      </c>
      <c r="K45" s="109">
        <v>9.9999999999999995E-7</v>
      </c>
      <c r="L45" s="109">
        <v>491834288.00000101</v>
      </c>
      <c r="M45" s="109">
        <v>-1.0132789611816406E-6</v>
      </c>
      <c r="N45" s="109">
        <v>-0.5</v>
      </c>
      <c r="Q45" s="89"/>
    </row>
    <row r="46" spans="1:29" x14ac:dyDescent="0.25">
      <c r="A46" s="32" t="s">
        <v>93</v>
      </c>
      <c r="B46" s="32" t="s">
        <v>94</v>
      </c>
      <c r="C46" s="134">
        <v>20739602998</v>
      </c>
      <c r="D46" s="134">
        <v>999999958</v>
      </c>
      <c r="E46" s="134">
        <v>818593753</v>
      </c>
      <c r="F46" s="134">
        <v>20921009203</v>
      </c>
      <c r="G46" s="134">
        <v>6971026265.3400002</v>
      </c>
      <c r="H46" s="134">
        <v>116907368</v>
      </c>
      <c r="I46" s="134">
        <v>7087933633.3400002</v>
      </c>
      <c r="J46" s="134">
        <v>3098848338.5999999</v>
      </c>
      <c r="K46" s="134">
        <v>102288642</v>
      </c>
      <c r="L46" s="134">
        <v>3201136980.5999999</v>
      </c>
      <c r="M46" s="134">
        <v>13833075569.66</v>
      </c>
      <c r="N46" s="134">
        <v>3886796652.7400002</v>
      </c>
      <c r="O46"/>
      <c r="P46"/>
      <c r="R46"/>
      <c r="S46"/>
      <c r="T46"/>
      <c r="U46"/>
      <c r="V46"/>
      <c r="W46"/>
      <c r="X46"/>
      <c r="Y46"/>
      <c r="Z46"/>
      <c r="AA46"/>
      <c r="AB46"/>
      <c r="AC46"/>
    </row>
    <row r="47" spans="1:29" x14ac:dyDescent="0.25">
      <c r="A47" s="29" t="s">
        <v>95</v>
      </c>
      <c r="B47" s="29" t="s">
        <v>96</v>
      </c>
      <c r="C47" s="109">
        <v>607828346</v>
      </c>
      <c r="D47" s="109">
        <v>9.9999999999999995E-7</v>
      </c>
      <c r="E47" s="109">
        <v>9.9999999999999995E-7</v>
      </c>
      <c r="F47" s="109">
        <v>607828346</v>
      </c>
      <c r="G47" s="109">
        <v>450320695.27999997</v>
      </c>
      <c r="H47" s="109">
        <v>62239192</v>
      </c>
      <c r="I47" s="109">
        <v>512559887.27999997</v>
      </c>
      <c r="J47" s="109">
        <v>395209578</v>
      </c>
      <c r="K47" s="109">
        <v>55064774</v>
      </c>
      <c r="L47" s="109">
        <v>450274352</v>
      </c>
      <c r="M47" s="109">
        <v>95268458.720000029</v>
      </c>
      <c r="N47" s="109">
        <v>62285535.279999971</v>
      </c>
      <c r="O47"/>
      <c r="P47"/>
      <c r="R47"/>
      <c r="S47"/>
      <c r="T47"/>
      <c r="U47"/>
      <c r="V47"/>
      <c r="W47"/>
      <c r="X47"/>
      <c r="Y47"/>
      <c r="Z47"/>
      <c r="AA47"/>
      <c r="AB47"/>
      <c r="AC47"/>
    </row>
    <row r="48" spans="1:29" x14ac:dyDescent="0.25">
      <c r="A48" s="29" t="s">
        <v>97</v>
      </c>
      <c r="B48" s="29" t="s">
        <v>98</v>
      </c>
      <c r="C48" s="109">
        <v>98392000</v>
      </c>
      <c r="D48" s="109">
        <v>9.9999999999999995E-7</v>
      </c>
      <c r="E48" s="109">
        <v>42252826</v>
      </c>
      <c r="F48" s="109">
        <v>56139174.000000998</v>
      </c>
      <c r="G48" s="109">
        <v>56139174</v>
      </c>
      <c r="H48" s="109">
        <v>9.9999999999999995E-7</v>
      </c>
      <c r="I48" s="109">
        <v>56139174.000000998</v>
      </c>
      <c r="J48" s="109">
        <v>51630731</v>
      </c>
      <c r="K48" s="109">
        <v>9.9999999999999995E-7</v>
      </c>
      <c r="L48" s="109">
        <v>51630731.000000998</v>
      </c>
      <c r="M48" s="109">
        <v>0</v>
      </c>
      <c r="N48" s="109">
        <v>4508443</v>
      </c>
      <c r="O48"/>
      <c r="P48"/>
      <c r="R48"/>
      <c r="S48"/>
      <c r="T48"/>
      <c r="U48"/>
      <c r="V48"/>
      <c r="W48"/>
      <c r="X48"/>
      <c r="Y48"/>
      <c r="Z48"/>
      <c r="AA48"/>
      <c r="AB48"/>
      <c r="AC48"/>
    </row>
    <row r="49" spans="1:29" x14ac:dyDescent="0.25">
      <c r="A49" s="29" t="s">
        <v>99</v>
      </c>
      <c r="B49" s="29" t="s">
        <v>100</v>
      </c>
      <c r="C49" s="109">
        <v>519634564</v>
      </c>
      <c r="D49" s="109">
        <v>9.9999999999999995E-7</v>
      </c>
      <c r="E49" s="109">
        <v>9.9999999999999995E-7</v>
      </c>
      <c r="F49" s="109">
        <v>519634564</v>
      </c>
      <c r="G49" s="109">
        <v>377549811</v>
      </c>
      <c r="H49" s="109">
        <v>54668176</v>
      </c>
      <c r="I49" s="109">
        <v>432217987</v>
      </c>
      <c r="J49" s="109">
        <v>356123704</v>
      </c>
      <c r="K49" s="109">
        <v>47223868</v>
      </c>
      <c r="L49" s="109">
        <v>403347572</v>
      </c>
      <c r="M49" s="109">
        <v>87416577</v>
      </c>
      <c r="N49" s="109">
        <v>28870415</v>
      </c>
      <c r="O49"/>
      <c r="P49"/>
      <c r="R49"/>
      <c r="S49"/>
      <c r="T49"/>
      <c r="U49"/>
      <c r="V49"/>
      <c r="W49"/>
      <c r="X49"/>
      <c r="Y49"/>
      <c r="Z49"/>
      <c r="AA49"/>
      <c r="AB49"/>
      <c r="AC49"/>
    </row>
    <row r="50" spans="1:29" x14ac:dyDescent="0.25">
      <c r="A50" s="29" t="s">
        <v>101</v>
      </c>
      <c r="B50" s="29" t="s">
        <v>102</v>
      </c>
      <c r="C50" s="109">
        <v>55325000</v>
      </c>
      <c r="D50" s="109">
        <v>9.9999999999999995E-7</v>
      </c>
      <c r="E50" s="109">
        <v>19546716</v>
      </c>
      <c r="F50" s="109">
        <v>35778284.000000998</v>
      </c>
      <c r="G50" s="109">
        <v>35778284</v>
      </c>
      <c r="H50" s="109">
        <v>9.9999999999999995E-7</v>
      </c>
      <c r="I50" s="109">
        <v>35778284.000000998</v>
      </c>
      <c r="J50" s="109">
        <v>35324416</v>
      </c>
      <c r="K50" s="109">
        <v>9.9999999999999995E-7</v>
      </c>
      <c r="L50" s="109">
        <v>35324416.000000998</v>
      </c>
      <c r="M50" s="109">
        <v>0</v>
      </c>
      <c r="N50" s="109">
        <v>453868</v>
      </c>
      <c r="O50" s="56" t="s">
        <v>845</v>
      </c>
      <c r="P50"/>
      <c r="R50"/>
      <c r="S50"/>
      <c r="T50"/>
      <c r="U50"/>
      <c r="V50"/>
      <c r="W50"/>
      <c r="X50"/>
      <c r="Y50"/>
      <c r="Z50"/>
      <c r="AA50"/>
      <c r="AB50"/>
      <c r="AC50"/>
    </row>
    <row r="51" spans="1:29" x14ac:dyDescent="0.25">
      <c r="A51" s="29" t="s">
        <v>103</v>
      </c>
      <c r="B51" s="29" t="s">
        <v>104</v>
      </c>
      <c r="C51" s="109">
        <v>18042098424</v>
      </c>
      <c r="D51" s="109">
        <v>999999958</v>
      </c>
      <c r="E51" s="109">
        <v>9.9999999999999995E-7</v>
      </c>
      <c r="F51" s="109">
        <v>19042098382</v>
      </c>
      <c r="G51" s="109">
        <v>4736696502.3299999</v>
      </c>
      <c r="H51" s="109">
        <v>9.9999999999999995E-7</v>
      </c>
      <c r="I51" s="109">
        <v>4736696502.3300009</v>
      </c>
      <c r="J51" s="109">
        <v>1621029456.5999999</v>
      </c>
      <c r="K51" s="109">
        <v>9.9999999999999995E-7</v>
      </c>
      <c r="L51" s="109">
        <v>1621029456.6000009</v>
      </c>
      <c r="M51" s="109">
        <v>14305401879.669998</v>
      </c>
      <c r="N51" s="109">
        <v>3115667045.73</v>
      </c>
      <c r="O51"/>
      <c r="P51"/>
      <c r="R51"/>
      <c r="S51"/>
      <c r="T51"/>
      <c r="U51"/>
      <c r="V51"/>
      <c r="W51"/>
      <c r="X51"/>
      <c r="Y51"/>
      <c r="Z51"/>
      <c r="AA51"/>
      <c r="AB51"/>
      <c r="AC51"/>
    </row>
    <row r="52" spans="1:29" x14ac:dyDescent="0.25">
      <c r="A52" s="29" t="s">
        <v>105</v>
      </c>
      <c r="B52" s="29" t="s">
        <v>106</v>
      </c>
      <c r="C52" s="109">
        <v>1396324664</v>
      </c>
      <c r="D52" s="109">
        <v>9.9999999999999995E-7</v>
      </c>
      <c r="E52" s="109">
        <v>756794211</v>
      </c>
      <c r="F52" s="109">
        <v>639530453.00000095</v>
      </c>
      <c r="G52" s="109">
        <v>1314541798.73</v>
      </c>
      <c r="H52" s="109">
        <v>9.9999999999999995E-7</v>
      </c>
      <c r="I52" s="109">
        <v>1314541798.730001</v>
      </c>
      <c r="J52" s="109">
        <v>639530453</v>
      </c>
      <c r="K52" s="109">
        <v>9.9999999999999995E-7</v>
      </c>
      <c r="L52" s="109">
        <v>639530453.00000095</v>
      </c>
      <c r="M52" s="109">
        <v>-675011345.73000002</v>
      </c>
      <c r="N52" s="109">
        <v>675011345.73000002</v>
      </c>
      <c r="O52"/>
      <c r="P52"/>
      <c r="R52"/>
      <c r="S52"/>
      <c r="T52"/>
      <c r="U52"/>
      <c r="V52"/>
      <c r="W52"/>
      <c r="X52"/>
      <c r="Y52"/>
      <c r="Z52"/>
      <c r="AA52"/>
      <c r="AB52"/>
      <c r="AC52"/>
    </row>
    <row r="53" spans="1:29" x14ac:dyDescent="0.25">
      <c r="A53" s="29" t="s">
        <v>107</v>
      </c>
      <c r="B53" s="29" t="s">
        <v>108</v>
      </c>
      <c r="C53" s="109">
        <v>20000000</v>
      </c>
      <c r="D53" s="109">
        <v>9.9999999999999995E-7</v>
      </c>
      <c r="E53" s="109">
        <v>9.9999999999999995E-7</v>
      </c>
      <c r="F53" s="109">
        <v>20000000</v>
      </c>
      <c r="G53" s="109">
        <v>9.9999999999999995E-7</v>
      </c>
      <c r="H53" s="109">
        <v>9.9999999999999995E-7</v>
      </c>
      <c r="I53" s="109">
        <v>1.9999999999999999E-6</v>
      </c>
      <c r="J53" s="109">
        <v>9.9999999999999995E-7</v>
      </c>
      <c r="K53" s="109">
        <v>9.9999999999999995E-7</v>
      </c>
      <c r="L53" s="109">
        <v>1.9999999999999999E-6</v>
      </c>
      <c r="M53" s="109">
        <v>19999999.999998</v>
      </c>
      <c r="N53" s="109">
        <v>0</v>
      </c>
      <c r="O53"/>
      <c r="P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28" customFormat="1" x14ac:dyDescent="0.25">
      <c r="A54" s="32" t="s">
        <v>846</v>
      </c>
      <c r="B54" s="32" t="s">
        <v>549</v>
      </c>
      <c r="C54" s="134">
        <v>9.9999999999999995E-7</v>
      </c>
      <c r="D54" s="134">
        <v>1072557200</v>
      </c>
      <c r="E54" s="134">
        <v>9.9999999999999995E-7</v>
      </c>
      <c r="F54" s="134">
        <v>1072557200</v>
      </c>
      <c r="G54" s="134">
        <v>9.9999999999999995E-7</v>
      </c>
      <c r="H54" s="134">
        <v>1072557200</v>
      </c>
      <c r="I54" s="134">
        <v>1072557200.000001</v>
      </c>
      <c r="J54" s="134">
        <v>9.9999999999999995E-7</v>
      </c>
      <c r="K54" s="134">
        <v>9.9999999999999995E-7</v>
      </c>
      <c r="L54" s="134">
        <v>1.9999999999999999E-6</v>
      </c>
      <c r="M54" s="134">
        <v>-9.5367431640625E-7</v>
      </c>
      <c r="N54" s="134">
        <v>1072557199.9999989</v>
      </c>
      <c r="Q54" s="161"/>
    </row>
    <row r="55" spans="1:29" s="28" customFormat="1" ht="16.5" customHeight="1" x14ac:dyDescent="0.25">
      <c r="A55" s="32" t="s">
        <v>847</v>
      </c>
      <c r="B55" s="32" t="s">
        <v>122</v>
      </c>
      <c r="C55" s="134">
        <v>9.9999999999999995E-7</v>
      </c>
      <c r="D55" s="134">
        <v>1072557200</v>
      </c>
      <c r="E55" s="134">
        <v>9.9999999999999995E-7</v>
      </c>
      <c r="F55" s="134">
        <v>1072557200</v>
      </c>
      <c r="G55" s="134">
        <v>9.9999999999999995E-7</v>
      </c>
      <c r="H55" s="134">
        <v>1072557200</v>
      </c>
      <c r="I55" s="134">
        <v>1072557200.000001</v>
      </c>
      <c r="J55" s="134">
        <v>9.9999999999999995E-7</v>
      </c>
      <c r="K55" s="134">
        <v>9.9999999999999995E-7</v>
      </c>
      <c r="L55" s="134">
        <v>1.9999999999999999E-6</v>
      </c>
      <c r="M55" s="134">
        <v>-9.5367431640625E-7</v>
      </c>
      <c r="N55" s="134">
        <v>1072557199.9999989</v>
      </c>
      <c r="Q55" s="161"/>
    </row>
    <row r="56" spans="1:29" s="34" customFormat="1" x14ac:dyDescent="0.25">
      <c r="A56" s="32" t="s">
        <v>848</v>
      </c>
      <c r="B56" s="32" t="s">
        <v>849</v>
      </c>
      <c r="C56" s="134">
        <v>9.9999999999999995E-7</v>
      </c>
      <c r="D56" s="134">
        <v>1072557200</v>
      </c>
      <c r="E56" s="134">
        <v>9.9999999999999995E-7</v>
      </c>
      <c r="F56" s="134">
        <v>1072557200</v>
      </c>
      <c r="G56" s="134">
        <v>9.9999999999999995E-7</v>
      </c>
      <c r="H56" s="134">
        <v>1072557200</v>
      </c>
      <c r="I56" s="134">
        <v>1072557200.000001</v>
      </c>
      <c r="J56" s="134">
        <v>9.9999999999999995E-7</v>
      </c>
      <c r="K56" s="134">
        <v>9.9999999999999995E-7</v>
      </c>
      <c r="L56" s="134">
        <v>1.9999999999999999E-6</v>
      </c>
      <c r="M56" s="134">
        <v>-9.5367431640625E-7</v>
      </c>
      <c r="N56" s="134">
        <v>1072557199.9999989</v>
      </c>
      <c r="Q56" s="89"/>
    </row>
    <row r="57" spans="1:29" s="34" customFormat="1" x14ac:dyDescent="0.25">
      <c r="A57" s="29" t="s">
        <v>850</v>
      </c>
      <c r="B57" s="29" t="s">
        <v>851</v>
      </c>
      <c r="C57" s="109">
        <v>9.9999999999999995E-7</v>
      </c>
      <c r="D57" s="109">
        <v>1072557200</v>
      </c>
      <c r="E57" s="109">
        <v>9.9999999999999995E-7</v>
      </c>
      <c r="F57" s="109">
        <v>1072557200</v>
      </c>
      <c r="G57" s="109">
        <v>9.9999999999999995E-7</v>
      </c>
      <c r="H57" s="109">
        <v>1072557200</v>
      </c>
      <c r="I57" s="109">
        <v>1072557200.000001</v>
      </c>
      <c r="J57" s="109">
        <v>9.9999999999999995E-7</v>
      </c>
      <c r="K57" s="109">
        <v>9.9999999999999995E-7</v>
      </c>
      <c r="L57" s="109">
        <v>1.9999999999999999E-6</v>
      </c>
      <c r="M57" s="109">
        <v>-9.5367431640625E-7</v>
      </c>
      <c r="N57" s="109">
        <v>1072557199.9999989</v>
      </c>
      <c r="Q57" s="89"/>
    </row>
    <row r="58" spans="1:29" s="34" customFormat="1" x14ac:dyDescent="0.25">
      <c r="A58" s="26" t="s">
        <v>109</v>
      </c>
      <c r="B58" s="26" t="s">
        <v>110</v>
      </c>
      <c r="C58" s="132">
        <v>15331262544</v>
      </c>
      <c r="D58" s="132">
        <v>3615606846.3800001</v>
      </c>
      <c r="E58" s="132">
        <v>883981948</v>
      </c>
      <c r="F58" s="132">
        <v>18062887442.380001</v>
      </c>
      <c r="G58" s="132">
        <v>4052730397.0100007</v>
      </c>
      <c r="H58" s="132">
        <v>718993.75</v>
      </c>
      <c r="I58" s="132">
        <v>4053449390.7600007</v>
      </c>
      <c r="J58" s="132">
        <v>4414043634.75</v>
      </c>
      <c r="K58" s="132">
        <v>540718993.75</v>
      </c>
      <c r="L58" s="132">
        <v>4954762628.5</v>
      </c>
      <c r="M58" s="132">
        <v>14009438051.620001</v>
      </c>
      <c r="N58" s="132">
        <v>-901313237.73999929</v>
      </c>
      <c r="Q58" s="89"/>
    </row>
    <row r="59" spans="1:29" s="34" customFormat="1" x14ac:dyDescent="0.25">
      <c r="A59" s="32" t="s">
        <v>111</v>
      </c>
      <c r="B59" s="32" t="s">
        <v>112</v>
      </c>
      <c r="C59" s="134">
        <v>31680202</v>
      </c>
      <c r="D59" s="134">
        <v>9.9999999999999995E-7</v>
      </c>
      <c r="E59" s="134">
        <v>9.9999999999999995E-7</v>
      </c>
      <c r="F59" s="134">
        <v>31680202</v>
      </c>
      <c r="G59" s="134">
        <v>9.9999999999999995E-7</v>
      </c>
      <c r="H59" s="134">
        <v>9.9999999999999995E-7</v>
      </c>
      <c r="I59" s="134">
        <v>1.9999999999999999E-6</v>
      </c>
      <c r="J59" s="134">
        <v>9.9999999999999995E-7</v>
      </c>
      <c r="K59" s="134">
        <v>9.9999999999999995E-7</v>
      </c>
      <c r="L59" s="134">
        <v>1.9999999999999999E-6</v>
      </c>
      <c r="M59" s="134">
        <v>31680201.999998</v>
      </c>
      <c r="N59" s="134">
        <v>0</v>
      </c>
      <c r="Q59" s="89"/>
    </row>
    <row r="60" spans="1:29" s="34" customFormat="1" x14ac:dyDescent="0.25">
      <c r="A60" s="29" t="s">
        <v>113</v>
      </c>
      <c r="B60" s="29" t="s">
        <v>114</v>
      </c>
      <c r="C60" s="109">
        <v>31680202</v>
      </c>
      <c r="D60" s="109">
        <v>9.9999999999999995E-7</v>
      </c>
      <c r="E60" s="109">
        <v>9.9999999999999995E-7</v>
      </c>
      <c r="F60" s="109">
        <v>31680202</v>
      </c>
      <c r="G60" s="109">
        <v>9.9999999999999995E-7</v>
      </c>
      <c r="H60" s="109">
        <v>9.9999999999999995E-7</v>
      </c>
      <c r="I60" s="109">
        <v>1.9999999999999999E-6</v>
      </c>
      <c r="J60" s="109">
        <v>9.9999999999999995E-7</v>
      </c>
      <c r="K60" s="109">
        <v>9.9999999999999995E-7</v>
      </c>
      <c r="L60" s="109">
        <v>1.9999999999999999E-6</v>
      </c>
      <c r="M60" s="109">
        <v>31680201.999998</v>
      </c>
      <c r="N60" s="109">
        <v>0</v>
      </c>
      <c r="Q60" s="89"/>
    </row>
    <row r="61" spans="1:29" s="34" customFormat="1" x14ac:dyDescent="0.25">
      <c r="A61" s="32" t="s">
        <v>115</v>
      </c>
      <c r="B61" s="32" t="s">
        <v>116</v>
      </c>
      <c r="C61" s="134">
        <v>38313641</v>
      </c>
      <c r="D61" s="134">
        <v>9.9999999999999995E-7</v>
      </c>
      <c r="E61" s="134">
        <v>9.9999999999999995E-7</v>
      </c>
      <c r="F61" s="134">
        <v>38313641</v>
      </c>
      <c r="G61" s="134">
        <v>8188820.6299999999</v>
      </c>
      <c r="H61" s="134">
        <v>718993.75</v>
      </c>
      <c r="I61" s="134">
        <v>8907814.379999999</v>
      </c>
      <c r="J61" s="134">
        <v>9420038.3699999992</v>
      </c>
      <c r="K61" s="134">
        <v>718993.75</v>
      </c>
      <c r="L61" s="134">
        <v>10139032.119999999</v>
      </c>
      <c r="M61" s="134">
        <v>29405826.620000001</v>
      </c>
      <c r="N61" s="134">
        <v>-1231217.7400000002</v>
      </c>
      <c r="Q61" s="89"/>
    </row>
    <row r="62" spans="1:29" s="34" customFormat="1" x14ac:dyDescent="0.25">
      <c r="A62" s="29" t="s">
        <v>117</v>
      </c>
      <c r="B62" s="29" t="s">
        <v>118</v>
      </c>
      <c r="C62" s="109">
        <v>38313641</v>
      </c>
      <c r="D62" s="109">
        <v>9.9999999999999995E-7</v>
      </c>
      <c r="E62" s="109">
        <v>9.9999999999999995E-7</v>
      </c>
      <c r="F62" s="109">
        <v>38313641</v>
      </c>
      <c r="G62" s="109">
        <v>8188820.6299999999</v>
      </c>
      <c r="H62" s="109">
        <v>718993.75</v>
      </c>
      <c r="I62" s="109">
        <v>8907814.379999999</v>
      </c>
      <c r="J62" s="109">
        <v>9420038.3699999992</v>
      </c>
      <c r="K62" s="109">
        <v>718993.75</v>
      </c>
      <c r="L62" s="109">
        <v>10139032.119999999</v>
      </c>
      <c r="M62" s="109">
        <v>29405826.620000001</v>
      </c>
      <c r="N62" s="109">
        <v>-1231217.7400000002</v>
      </c>
      <c r="Q62" s="89"/>
    </row>
    <row r="63" spans="1:29" x14ac:dyDescent="0.25">
      <c r="A63" s="32" t="s">
        <v>119</v>
      </c>
      <c r="B63" s="32" t="s">
        <v>120</v>
      </c>
      <c r="C63" s="134">
        <v>15252183978</v>
      </c>
      <c r="D63" s="134">
        <v>3615606846.3800001</v>
      </c>
      <c r="E63" s="134">
        <v>883981948</v>
      </c>
      <c r="F63" s="134">
        <v>17983808876.380001</v>
      </c>
      <c r="G63" s="134">
        <v>4022180398.3800001</v>
      </c>
      <c r="H63" s="134">
        <v>9.9999999999999995E-7</v>
      </c>
      <c r="I63" s="134">
        <v>4022180398.3800011</v>
      </c>
      <c r="J63" s="134">
        <v>4404623596.3800001</v>
      </c>
      <c r="K63" s="134">
        <v>540000000</v>
      </c>
      <c r="L63" s="134">
        <v>4944623596.3800001</v>
      </c>
      <c r="M63" s="134">
        <v>13961628478</v>
      </c>
      <c r="N63" s="134">
        <v>-922443197.99999905</v>
      </c>
      <c r="O63"/>
      <c r="P63"/>
      <c r="R63"/>
      <c r="S63"/>
      <c r="T63"/>
      <c r="U63"/>
      <c r="V63"/>
      <c r="W63"/>
      <c r="X63"/>
      <c r="Y63"/>
      <c r="Z63"/>
      <c r="AA63"/>
      <c r="AB63"/>
      <c r="AC63"/>
    </row>
    <row r="64" spans="1:29" x14ac:dyDescent="0.25">
      <c r="A64" s="32" t="s">
        <v>121</v>
      </c>
      <c r="B64" s="32" t="s">
        <v>122</v>
      </c>
      <c r="C64" s="134">
        <v>15252183978</v>
      </c>
      <c r="D64" s="134">
        <v>3615606846.3800001</v>
      </c>
      <c r="E64" s="134">
        <v>883981948</v>
      </c>
      <c r="F64" s="134">
        <v>17983808876.380001</v>
      </c>
      <c r="G64" s="134">
        <v>4022180398.3800001</v>
      </c>
      <c r="H64" s="134">
        <v>9.9999999999999995E-7</v>
      </c>
      <c r="I64" s="134">
        <v>4022180398.3800011</v>
      </c>
      <c r="J64" s="134">
        <v>4404623596.3800001</v>
      </c>
      <c r="K64" s="134">
        <v>540000000</v>
      </c>
      <c r="L64" s="134">
        <v>4944623596.3800001</v>
      </c>
      <c r="M64" s="134">
        <v>13961628478</v>
      </c>
      <c r="N64" s="134">
        <v>-922443197.99999905</v>
      </c>
      <c r="O64"/>
      <c r="P64"/>
      <c r="R64"/>
      <c r="S64"/>
      <c r="T64"/>
      <c r="U64"/>
      <c r="V64"/>
      <c r="W64"/>
      <c r="X64"/>
      <c r="Y64"/>
      <c r="Z64"/>
      <c r="AA64"/>
      <c r="AB64"/>
      <c r="AC64"/>
    </row>
    <row r="65" spans="1:29" x14ac:dyDescent="0.25">
      <c r="A65" s="32" t="s">
        <v>123</v>
      </c>
      <c r="B65" s="32" t="s">
        <v>124</v>
      </c>
      <c r="C65" s="134">
        <v>15252183978</v>
      </c>
      <c r="D65" s="134">
        <v>3615606846.3800001</v>
      </c>
      <c r="E65" s="134">
        <v>883981948</v>
      </c>
      <c r="F65" s="134">
        <v>17983808876.380001</v>
      </c>
      <c r="G65" s="134">
        <v>4022180398.3800001</v>
      </c>
      <c r="H65" s="134">
        <v>9.9999999999999995E-7</v>
      </c>
      <c r="I65" s="134">
        <v>4022180398.3800011</v>
      </c>
      <c r="J65" s="134">
        <v>4404623596.3800001</v>
      </c>
      <c r="K65" s="134">
        <v>540000000</v>
      </c>
      <c r="L65" s="134">
        <v>4944623596.3800001</v>
      </c>
      <c r="M65" s="134">
        <v>13961628478</v>
      </c>
      <c r="N65" s="134">
        <v>-922443197.99999905</v>
      </c>
      <c r="O65"/>
      <c r="P65"/>
      <c r="R65"/>
      <c r="S65"/>
      <c r="T65"/>
      <c r="U65"/>
      <c r="V65"/>
      <c r="W65"/>
      <c r="X65"/>
      <c r="Y65"/>
      <c r="Z65"/>
      <c r="AA65"/>
      <c r="AB65"/>
      <c r="AC65"/>
    </row>
    <row r="66" spans="1:29" x14ac:dyDescent="0.25">
      <c r="A66" s="29" t="s">
        <v>125</v>
      </c>
      <c r="B66" s="29" t="s">
        <v>126</v>
      </c>
      <c r="C66" s="109">
        <v>1000000000</v>
      </c>
      <c r="D66" s="109">
        <v>9.9999999999999995E-7</v>
      </c>
      <c r="E66" s="109">
        <v>9.9999999999999995E-7</v>
      </c>
      <c r="F66" s="109">
        <v>1000000000</v>
      </c>
      <c r="G66" s="109">
        <v>9.9999999999999995E-7</v>
      </c>
      <c r="H66" s="109">
        <v>9.9999999999999995E-7</v>
      </c>
      <c r="I66" s="109">
        <v>1.9999999999999999E-6</v>
      </c>
      <c r="J66" s="109">
        <v>9.9999999999999995E-7</v>
      </c>
      <c r="K66" s="109">
        <v>540000000</v>
      </c>
      <c r="L66" s="109">
        <v>540000000.00000095</v>
      </c>
      <c r="M66" s="109">
        <v>999999999.99999797</v>
      </c>
      <c r="N66" s="109">
        <v>-539999999.99999893</v>
      </c>
      <c r="O66"/>
      <c r="P66"/>
      <c r="R66"/>
      <c r="S66"/>
      <c r="T66"/>
      <c r="U66"/>
      <c r="V66"/>
      <c r="W66"/>
      <c r="X66"/>
      <c r="Y66"/>
      <c r="Z66"/>
      <c r="AA66"/>
      <c r="AB66"/>
      <c r="AC66"/>
    </row>
    <row r="67" spans="1:29" x14ac:dyDescent="0.25">
      <c r="A67" s="29" t="s">
        <v>127</v>
      </c>
      <c r="B67" s="29" t="s">
        <v>128</v>
      </c>
      <c r="C67" s="109">
        <v>350973774</v>
      </c>
      <c r="D67" s="109">
        <v>1472001000</v>
      </c>
      <c r="E67" s="109">
        <v>9.9999999999999995E-7</v>
      </c>
      <c r="F67" s="109">
        <v>1822974773.999999</v>
      </c>
      <c r="G67" s="109">
        <v>1822974774</v>
      </c>
      <c r="H67" s="109">
        <v>9.9999999999999995E-7</v>
      </c>
      <c r="I67" s="109">
        <v>1822974774.000001</v>
      </c>
      <c r="J67" s="109">
        <v>2255897567</v>
      </c>
      <c r="K67" s="109">
        <v>9.9999999999999995E-7</v>
      </c>
      <c r="L67" s="109">
        <v>2255897567.000001</v>
      </c>
      <c r="M67" s="109">
        <v>-1.9073486328125E-6</v>
      </c>
      <c r="N67" s="109">
        <v>-432922793</v>
      </c>
      <c r="O67"/>
      <c r="P67"/>
      <c r="R67"/>
      <c r="S67"/>
      <c r="T67"/>
      <c r="U67"/>
      <c r="V67"/>
      <c r="W67"/>
      <c r="X67"/>
      <c r="Y67"/>
      <c r="Z67"/>
      <c r="AA67"/>
      <c r="AB67"/>
      <c r="AC67"/>
    </row>
    <row r="68" spans="1:29" x14ac:dyDescent="0.25">
      <c r="A68" s="29" t="s">
        <v>129</v>
      </c>
      <c r="B68" s="29" t="s">
        <v>130</v>
      </c>
      <c r="C68" s="109">
        <v>6951466316</v>
      </c>
      <c r="D68" s="109">
        <v>9.9999999999999995E-7</v>
      </c>
      <c r="E68" s="109">
        <v>9.9999999999999995E-7</v>
      </c>
      <c r="F68" s="109">
        <v>6951466316</v>
      </c>
      <c r="G68" s="109">
        <v>9.9999999999999995E-7</v>
      </c>
      <c r="H68" s="109">
        <v>9.9999999999999995E-7</v>
      </c>
      <c r="I68" s="109">
        <v>1.9999999999999999E-6</v>
      </c>
      <c r="J68" s="109">
        <v>9.9999999999999995E-7</v>
      </c>
      <c r="K68" s="109">
        <v>9.9999999999999995E-7</v>
      </c>
      <c r="L68" s="109">
        <v>1.9999999999999999E-6</v>
      </c>
      <c r="M68" s="109">
        <v>6951466315.9999981</v>
      </c>
      <c r="N68" s="109">
        <v>0</v>
      </c>
      <c r="O68"/>
      <c r="P68"/>
      <c r="R68"/>
      <c r="S68"/>
      <c r="T68"/>
      <c r="U68"/>
      <c r="V68"/>
      <c r="W68"/>
      <c r="X68"/>
      <c r="Y68"/>
      <c r="Z68"/>
      <c r="AA68"/>
      <c r="AB68"/>
      <c r="AC68"/>
    </row>
    <row r="69" spans="1:29" s="34" customFormat="1" x14ac:dyDescent="0.25">
      <c r="A69" s="29" t="s">
        <v>131</v>
      </c>
      <c r="B69" s="29" t="s">
        <v>132</v>
      </c>
      <c r="C69" s="109">
        <v>80723102</v>
      </c>
      <c r="D69" s="109">
        <v>9.9999999999999995E-7</v>
      </c>
      <c r="E69" s="109">
        <v>80723102</v>
      </c>
      <c r="F69" s="109">
        <v>9.9837779998779297E-7</v>
      </c>
      <c r="G69" s="109">
        <v>9.9999999999999995E-7</v>
      </c>
      <c r="H69" s="109">
        <v>9.9999999999999995E-7</v>
      </c>
      <c r="I69" s="109">
        <v>1.9999999999999999E-6</v>
      </c>
      <c r="J69" s="109">
        <v>9.9999999999999995E-7</v>
      </c>
      <c r="K69" s="109">
        <v>9.9999999999999995E-7</v>
      </c>
      <c r="L69" s="109">
        <v>1.9999999999999999E-6</v>
      </c>
      <c r="M69" s="109">
        <v>-1.0016222000122069E-6</v>
      </c>
      <c r="N69" s="109">
        <v>0</v>
      </c>
      <c r="Q69" s="89"/>
    </row>
    <row r="70" spans="1:29" s="34" customFormat="1" x14ac:dyDescent="0.25">
      <c r="A70" s="29" t="s">
        <v>133</v>
      </c>
      <c r="B70" s="29" t="s">
        <v>134</v>
      </c>
      <c r="C70" s="109">
        <v>5010162162</v>
      </c>
      <c r="D70" s="109">
        <v>9.9999999999999995E-7</v>
      </c>
      <c r="E70" s="109">
        <v>9.9999999999999995E-7</v>
      </c>
      <c r="F70" s="109">
        <v>5010162162</v>
      </c>
      <c r="G70" s="109">
        <v>9.9999999999999995E-7</v>
      </c>
      <c r="H70" s="109">
        <v>9.9999999999999995E-7</v>
      </c>
      <c r="I70" s="109">
        <v>1.9999999999999999E-6</v>
      </c>
      <c r="J70" s="109">
        <v>9.9999999999999995E-7</v>
      </c>
      <c r="K70" s="109">
        <v>9.9999999999999995E-7</v>
      </c>
      <c r="L70" s="109">
        <v>1.9999999999999999E-6</v>
      </c>
      <c r="M70" s="109">
        <v>5010162161.9999981</v>
      </c>
      <c r="N70" s="109">
        <v>0</v>
      </c>
      <c r="Q70" s="89"/>
    </row>
    <row r="71" spans="1:29" x14ac:dyDescent="0.25">
      <c r="A71" s="29" t="s">
        <v>135</v>
      </c>
      <c r="B71" s="29" t="s">
        <v>136</v>
      </c>
      <c r="C71" s="109">
        <v>1000</v>
      </c>
      <c r="D71" s="109">
        <v>2143605846.3800001</v>
      </c>
      <c r="E71" s="109">
        <v>9.9999999999999995E-7</v>
      </c>
      <c r="F71" s="109">
        <v>2143606846.3799992</v>
      </c>
      <c r="G71" s="109">
        <v>2143606846.3800001</v>
      </c>
      <c r="H71" s="109">
        <v>9.9999999999999995E-7</v>
      </c>
      <c r="I71" s="109">
        <v>2143606846.3800011</v>
      </c>
      <c r="J71" s="109">
        <v>2093127251.3800001</v>
      </c>
      <c r="K71" s="109">
        <v>9.9999999999999995E-7</v>
      </c>
      <c r="L71" s="109">
        <v>2093127251.3800011</v>
      </c>
      <c r="M71" s="109">
        <v>-1.9073486328125E-6</v>
      </c>
      <c r="N71" s="109">
        <v>50479595</v>
      </c>
      <c r="O71"/>
      <c r="P71"/>
      <c r="R71"/>
      <c r="S71"/>
      <c r="T71"/>
      <c r="U71"/>
      <c r="V71"/>
      <c r="W71"/>
      <c r="X71"/>
      <c r="Y71"/>
      <c r="Z71"/>
      <c r="AA71"/>
      <c r="AB71"/>
      <c r="AC71"/>
    </row>
    <row r="72" spans="1:29" s="34" customFormat="1" x14ac:dyDescent="0.25">
      <c r="A72" s="29" t="s">
        <v>137</v>
      </c>
      <c r="B72" s="29" t="s">
        <v>138</v>
      </c>
      <c r="C72" s="109">
        <v>1000000000</v>
      </c>
      <c r="D72" s="109">
        <v>9.9999999999999995E-7</v>
      </c>
      <c r="E72" s="109">
        <v>9.9999999999999995E-7</v>
      </c>
      <c r="F72" s="109">
        <v>1000000000</v>
      </c>
      <c r="G72" s="109">
        <v>9.9999999999999995E-7</v>
      </c>
      <c r="H72" s="109">
        <v>9.9999999999999995E-7</v>
      </c>
      <c r="I72" s="109">
        <v>1.9999999999999999E-6</v>
      </c>
      <c r="J72" s="109">
        <v>9.9999999999999995E-7</v>
      </c>
      <c r="K72" s="109">
        <v>9.9999999999999995E-7</v>
      </c>
      <c r="L72" s="109">
        <v>1.9999999999999999E-6</v>
      </c>
      <c r="M72" s="109">
        <v>999999999.99999797</v>
      </c>
      <c r="N72" s="109">
        <v>0</v>
      </c>
      <c r="Q72" s="89"/>
    </row>
    <row r="73" spans="1:29" x14ac:dyDescent="0.25">
      <c r="A73" s="29" t="s">
        <v>139</v>
      </c>
      <c r="B73" s="29" t="s">
        <v>140</v>
      </c>
      <c r="C73" s="109">
        <v>858857624</v>
      </c>
      <c r="D73" s="109">
        <v>9.9999999999999995E-7</v>
      </c>
      <c r="E73" s="109">
        <v>803258846</v>
      </c>
      <c r="F73" s="109">
        <v>55598778.000000954</v>
      </c>
      <c r="G73" s="109">
        <v>55598778</v>
      </c>
      <c r="H73" s="109">
        <v>9.9999999999999995E-7</v>
      </c>
      <c r="I73" s="109">
        <v>55598778.000000998</v>
      </c>
      <c r="J73" s="109">
        <v>55598778</v>
      </c>
      <c r="K73" s="109">
        <v>9.9999999999999995E-7</v>
      </c>
      <c r="L73" s="109">
        <v>55598778.000000998</v>
      </c>
      <c r="M73" s="109">
        <v>-4.4703483581542969E-8</v>
      </c>
      <c r="N73" s="109">
        <v>0</v>
      </c>
      <c r="O73"/>
      <c r="P73"/>
      <c r="R73"/>
      <c r="S73"/>
      <c r="T73"/>
      <c r="U73"/>
      <c r="V73"/>
      <c r="W73"/>
      <c r="X73"/>
      <c r="Y73"/>
      <c r="Z73"/>
      <c r="AA73"/>
      <c r="AB73"/>
      <c r="AC73"/>
    </row>
    <row r="74" spans="1:29" x14ac:dyDescent="0.25"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/>
      <c r="P74"/>
      <c r="R74"/>
      <c r="S74"/>
      <c r="T74"/>
      <c r="U74"/>
      <c r="V74"/>
      <c r="W74"/>
      <c r="X74"/>
      <c r="Y74"/>
      <c r="Z74"/>
      <c r="AA74"/>
      <c r="AB74"/>
      <c r="AC74"/>
    </row>
    <row r="75" spans="1:29" x14ac:dyDescent="0.25">
      <c r="A75" s="32" t="s">
        <v>141</v>
      </c>
      <c r="B75" s="32" t="s">
        <v>142</v>
      </c>
      <c r="C75" s="134">
        <v>9084723</v>
      </c>
      <c r="D75" s="134">
        <v>9.9999999999999995E-7</v>
      </c>
      <c r="E75" s="134">
        <v>9.9999999999999995E-7</v>
      </c>
      <c r="F75" s="134">
        <v>9084723</v>
      </c>
      <c r="G75" s="134">
        <v>22361178</v>
      </c>
      <c r="H75" s="134">
        <v>9.9999999999999995E-7</v>
      </c>
      <c r="I75" s="134">
        <v>22361178.000000998</v>
      </c>
      <c r="J75" s="134">
        <v>9.9999999999999995E-7</v>
      </c>
      <c r="K75" s="134">
        <v>9.9999999999999995E-7</v>
      </c>
      <c r="L75" s="134">
        <v>1.9999999999999999E-6</v>
      </c>
      <c r="M75" s="134">
        <v>-13276455.000000998</v>
      </c>
      <c r="N75" s="134">
        <v>22361177.999998998</v>
      </c>
      <c r="O75"/>
      <c r="P75"/>
      <c r="R75"/>
      <c r="S75"/>
      <c r="T75"/>
      <c r="U75"/>
      <c r="V75"/>
      <c r="W75"/>
      <c r="X75"/>
      <c r="Y75"/>
      <c r="Z75"/>
      <c r="AA75"/>
      <c r="AB75"/>
      <c r="AC75"/>
    </row>
    <row r="76" spans="1:29" x14ac:dyDescent="0.25">
      <c r="A76" s="29" t="s">
        <v>143</v>
      </c>
      <c r="B76" s="29" t="s">
        <v>144</v>
      </c>
      <c r="C76" s="109">
        <v>9084723</v>
      </c>
      <c r="D76" s="109">
        <v>9.9999999999999995E-7</v>
      </c>
      <c r="E76" s="109">
        <v>9.9999999999999995E-7</v>
      </c>
      <c r="F76" s="109">
        <v>9084723</v>
      </c>
      <c r="G76" s="109">
        <v>22361178</v>
      </c>
      <c r="H76" s="109">
        <v>9.9999999999999995E-7</v>
      </c>
      <c r="I76" s="109">
        <v>22361178.000000998</v>
      </c>
      <c r="J76" s="109">
        <v>9.9999999999999995E-7</v>
      </c>
      <c r="K76" s="109">
        <v>9.9999999999999995E-7</v>
      </c>
      <c r="L76" s="109">
        <v>1.9999999999999999E-6</v>
      </c>
      <c r="M76" s="109">
        <v>-13276455.000000998</v>
      </c>
      <c r="N76" s="109">
        <v>22361177.999998998</v>
      </c>
      <c r="O76"/>
      <c r="P76"/>
      <c r="R76"/>
      <c r="S76"/>
      <c r="T76"/>
      <c r="U76"/>
      <c r="V76"/>
      <c r="W76"/>
      <c r="X76"/>
      <c r="Y76"/>
      <c r="Z76"/>
      <c r="AA76"/>
      <c r="AB76"/>
      <c r="AC76"/>
    </row>
    <row r="77" spans="1:29" x14ac:dyDescent="0.25"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/>
      <c r="P77"/>
      <c r="R77"/>
      <c r="S77"/>
      <c r="T77"/>
      <c r="U77"/>
      <c r="V77"/>
      <c r="W77"/>
      <c r="X77"/>
      <c r="Y77"/>
      <c r="Z77"/>
      <c r="AA77"/>
      <c r="AB77"/>
      <c r="AC77"/>
    </row>
    <row r="78" spans="1:29" s="28" customFormat="1" x14ac:dyDescent="0.25">
      <c r="A78"/>
      <c r="B78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Q78" s="161"/>
    </row>
    <row r="79" spans="1:29" x14ac:dyDescent="0.25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/>
      <c r="P79"/>
      <c r="R79"/>
      <c r="S79"/>
      <c r="T79"/>
      <c r="U79"/>
      <c r="V79"/>
      <c r="W79"/>
      <c r="X79"/>
      <c r="Y79"/>
      <c r="Z79"/>
      <c r="AA79"/>
      <c r="AB79"/>
      <c r="AC79"/>
    </row>
    <row r="80" spans="1:29" x14ac:dyDescent="0.25">
      <c r="A80" s="38" t="s">
        <v>145</v>
      </c>
      <c r="B80" s="38" t="s">
        <v>146</v>
      </c>
      <c r="C80" s="138">
        <v>43036248547.000008</v>
      </c>
      <c r="D80" s="138">
        <v>36104547640.5</v>
      </c>
      <c r="E80" s="138">
        <v>9.9999999999999995E-7</v>
      </c>
      <c r="F80" s="138">
        <v>79140796187.5</v>
      </c>
      <c r="G80" s="138">
        <v>43036248547.000008</v>
      </c>
      <c r="H80" s="138">
        <v>9.9999999999999995E-7</v>
      </c>
      <c r="I80" s="138">
        <v>43036248547.000008</v>
      </c>
      <c r="J80" s="138">
        <v>43036248547.000008</v>
      </c>
      <c r="K80" s="138">
        <v>9.9999999999999995E-7</v>
      </c>
      <c r="L80" s="138">
        <v>43036248547.000008</v>
      </c>
      <c r="M80" s="138">
        <v>36104547640.499992</v>
      </c>
      <c r="N80" s="138">
        <v>0</v>
      </c>
      <c r="O80"/>
      <c r="P80"/>
      <c r="R80"/>
      <c r="S80"/>
      <c r="T80"/>
      <c r="U80"/>
      <c r="V80"/>
      <c r="W80"/>
      <c r="X80"/>
      <c r="Y80"/>
      <c r="Z80"/>
      <c r="AA80"/>
      <c r="AB80"/>
      <c r="AC80"/>
    </row>
    <row r="81" spans="1:29" x14ac:dyDescent="0.25">
      <c r="A81" s="29" t="s">
        <v>147</v>
      </c>
      <c r="B81" s="29" t="s">
        <v>148</v>
      </c>
      <c r="C81" s="109">
        <v>6821422196.75</v>
      </c>
      <c r="D81" s="109">
        <v>55918383</v>
      </c>
      <c r="E81" s="109">
        <v>9.9999999999999995E-7</v>
      </c>
      <c r="F81" s="109">
        <v>6877340579.749999</v>
      </c>
      <c r="G81" s="109">
        <v>6821422196.75</v>
      </c>
      <c r="H81" s="109">
        <v>9.9999999999999995E-7</v>
      </c>
      <c r="I81" s="109">
        <v>6821422196.750001</v>
      </c>
      <c r="J81" s="109">
        <v>6821422196.75</v>
      </c>
      <c r="K81" s="109">
        <v>9.9999999999999995E-7</v>
      </c>
      <c r="L81" s="109">
        <v>6821422196.750001</v>
      </c>
      <c r="M81" s="109">
        <v>55918382.999998093</v>
      </c>
      <c r="N81" s="109">
        <v>0</v>
      </c>
    </row>
    <row r="82" spans="1:29" x14ac:dyDescent="0.25">
      <c r="A82" s="29" t="s">
        <v>149</v>
      </c>
      <c r="B82" s="29" t="s">
        <v>150</v>
      </c>
      <c r="C82" s="109">
        <v>2629629455</v>
      </c>
      <c r="D82" s="109">
        <v>909181314.30999994</v>
      </c>
      <c r="E82" s="109">
        <v>9.9999999999999995E-7</v>
      </c>
      <c r="F82" s="109">
        <v>3538810769.309999</v>
      </c>
      <c r="G82" s="109">
        <v>2629629455</v>
      </c>
      <c r="H82" s="109">
        <v>9.9999999999999995E-7</v>
      </c>
      <c r="I82" s="109">
        <v>2629629455.000001</v>
      </c>
      <c r="J82" s="109">
        <v>2629629455</v>
      </c>
      <c r="K82" s="109">
        <v>9.9999999999999995E-7</v>
      </c>
      <c r="L82" s="109">
        <v>2629629455.000001</v>
      </c>
      <c r="M82" s="109">
        <v>909181314.30999804</v>
      </c>
      <c r="N82" s="109">
        <v>0</v>
      </c>
    </row>
    <row r="83" spans="1:29" x14ac:dyDescent="0.25">
      <c r="A83" s="29" t="s">
        <v>151</v>
      </c>
      <c r="B83" s="29" t="s">
        <v>152</v>
      </c>
      <c r="C83" s="109">
        <v>30831972466.27</v>
      </c>
      <c r="D83" s="109">
        <v>17055317364.49</v>
      </c>
      <c r="E83" s="109">
        <v>9.9999999999999995E-7</v>
      </c>
      <c r="F83" s="109">
        <v>47887289830.760002</v>
      </c>
      <c r="G83" s="109">
        <v>30831972466.27</v>
      </c>
      <c r="H83" s="109">
        <v>9.9999999999999995E-7</v>
      </c>
      <c r="I83" s="109">
        <v>30831972466.27</v>
      </c>
      <c r="J83" s="109">
        <v>30831972466.27</v>
      </c>
      <c r="K83" s="109">
        <v>9.9999999999999995E-7</v>
      </c>
      <c r="L83" s="109">
        <v>30831972466.27</v>
      </c>
      <c r="M83" s="109">
        <v>17055317364.490002</v>
      </c>
      <c r="N83" s="109">
        <v>0</v>
      </c>
    </row>
    <row r="84" spans="1:29" s="42" customFormat="1" x14ac:dyDescent="0.25">
      <c r="A84" s="29" t="s">
        <v>153</v>
      </c>
      <c r="B84" s="29" t="s">
        <v>154</v>
      </c>
      <c r="C84" s="109">
        <v>2277710550.98</v>
      </c>
      <c r="D84" s="109">
        <v>15806117610.02</v>
      </c>
      <c r="E84" s="109">
        <v>9.9999999999999995E-7</v>
      </c>
      <c r="F84" s="109">
        <v>18083828161</v>
      </c>
      <c r="G84" s="109">
        <v>2277710550.98</v>
      </c>
      <c r="H84" s="109">
        <v>9.9999999999999995E-7</v>
      </c>
      <c r="I84" s="109">
        <v>2277710550.980001</v>
      </c>
      <c r="J84" s="109">
        <v>2277710550.98</v>
      </c>
      <c r="K84" s="109">
        <v>9.9999999999999995E-7</v>
      </c>
      <c r="L84" s="109">
        <v>2277710550.980001</v>
      </c>
      <c r="M84" s="109">
        <v>15806117610.019999</v>
      </c>
      <c r="N84" s="109">
        <v>0</v>
      </c>
      <c r="Q84" s="44"/>
    </row>
    <row r="85" spans="1:29" s="42" customFormat="1" x14ac:dyDescent="0.25">
      <c r="A85" s="29" t="s">
        <v>155</v>
      </c>
      <c r="B85" s="29" t="s">
        <v>156</v>
      </c>
      <c r="C85" s="109">
        <v>0</v>
      </c>
      <c r="D85" s="109">
        <v>2277710562.6799998</v>
      </c>
      <c r="E85" s="109">
        <v>9.9999999999999995E-7</v>
      </c>
      <c r="F85" s="109">
        <v>2277710562.6799989</v>
      </c>
      <c r="G85" s="109">
        <v>9.9999999999999995E-7</v>
      </c>
      <c r="H85" s="109">
        <v>9.9999999999999995E-7</v>
      </c>
      <c r="I85" s="109">
        <v>1.9999999999999999E-6</v>
      </c>
      <c r="J85" s="109">
        <v>9.9999999999999995E-7</v>
      </c>
      <c r="K85" s="109">
        <v>9.9999999999999995E-7</v>
      </c>
      <c r="L85" s="109">
        <v>1.9999999999999999E-6</v>
      </c>
      <c r="M85" s="109">
        <v>2277710562.679997</v>
      </c>
      <c r="N85" s="109">
        <v>0</v>
      </c>
      <c r="Q85" s="44"/>
    </row>
    <row r="86" spans="1:29" s="28" customFormat="1" x14ac:dyDescent="0.25">
      <c r="A86" s="29" t="s">
        <v>157</v>
      </c>
      <c r="B86" s="29" t="s">
        <v>158</v>
      </c>
      <c r="C86" s="109">
        <v>475513878</v>
      </c>
      <c r="D86" s="109">
        <v>302406</v>
      </c>
      <c r="E86" s="109">
        <v>9.9999999999999995E-7</v>
      </c>
      <c r="F86" s="109">
        <v>475816283.99999899</v>
      </c>
      <c r="G86" s="109">
        <v>475513878</v>
      </c>
      <c r="H86" s="109">
        <v>9.9999999999999995E-7</v>
      </c>
      <c r="I86" s="109">
        <v>475513878.00000101</v>
      </c>
      <c r="J86" s="109">
        <v>475513878</v>
      </c>
      <c r="K86" s="109">
        <v>9.9999999999999995E-7</v>
      </c>
      <c r="L86" s="109">
        <v>475513878.00000101</v>
      </c>
      <c r="M86" s="109">
        <v>302405.99999797344</v>
      </c>
      <c r="N86" s="109">
        <v>0</v>
      </c>
    </row>
    <row r="87" spans="1:29" s="34" customFormat="1" x14ac:dyDescent="0.25">
      <c r="A87" s="29"/>
      <c r="B87" s="2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</row>
    <row r="88" spans="1:29" s="34" customFormat="1" x14ac:dyDescent="0.25">
      <c r="A88" s="38" t="s">
        <v>159</v>
      </c>
      <c r="B88" s="38" t="s">
        <v>160</v>
      </c>
      <c r="C88" s="138">
        <v>9.9999999999999995E-7</v>
      </c>
      <c r="D88" s="138">
        <v>108080922283.64</v>
      </c>
      <c r="E88" s="138">
        <v>9.9999999999999995E-7</v>
      </c>
      <c r="F88" s="138">
        <v>108080922283.64</v>
      </c>
      <c r="G88" s="138">
        <v>30486319436.23</v>
      </c>
      <c r="H88" s="138">
        <v>9.9999999999999995E-7</v>
      </c>
      <c r="I88" s="138">
        <v>30486319436.23</v>
      </c>
      <c r="J88" s="138">
        <v>30486319436.23</v>
      </c>
      <c r="K88" s="138">
        <v>9.9999999999999995E-7</v>
      </c>
      <c r="L88" s="138">
        <v>30486319436.23</v>
      </c>
      <c r="M88" s="138">
        <v>77594602847.410004</v>
      </c>
      <c r="N88" s="138">
        <v>0</v>
      </c>
    </row>
    <row r="89" spans="1:29" s="34" customFormat="1" x14ac:dyDescent="0.25">
      <c r="A89" s="29" t="s">
        <v>852</v>
      </c>
      <c r="B89" s="29" t="s">
        <v>853</v>
      </c>
      <c r="C89" s="109">
        <v>9.9999999999999995E-7</v>
      </c>
      <c r="D89" s="109">
        <v>16488310826</v>
      </c>
      <c r="E89" s="109">
        <v>9.9999999999999995E-7</v>
      </c>
      <c r="F89" s="109">
        <v>16488310826</v>
      </c>
      <c r="G89" s="109">
        <v>4500000000</v>
      </c>
      <c r="H89" s="109">
        <v>9.9999999999999995E-7</v>
      </c>
      <c r="I89" s="109">
        <v>4500000000.000001</v>
      </c>
      <c r="J89" s="109">
        <v>4500000000</v>
      </c>
      <c r="K89" s="109">
        <v>9.9999999999999995E-7</v>
      </c>
      <c r="L89" s="109">
        <v>4500000000.000001</v>
      </c>
      <c r="M89" s="109">
        <v>11988310826</v>
      </c>
      <c r="N89" s="109">
        <v>0</v>
      </c>
    </row>
    <row r="90" spans="1:29" s="34" customFormat="1" x14ac:dyDescent="0.25">
      <c r="A90" s="29" t="s">
        <v>854</v>
      </c>
      <c r="B90" s="29" t="s">
        <v>855</v>
      </c>
      <c r="C90" s="109">
        <v>9.9999999999999995E-7</v>
      </c>
      <c r="D90" s="109">
        <v>3974715804</v>
      </c>
      <c r="E90" s="109">
        <v>9.9999999999999995E-7</v>
      </c>
      <c r="F90" s="109">
        <v>3974715804</v>
      </c>
      <c r="G90" s="109">
        <v>9.9999999999999995E-7</v>
      </c>
      <c r="H90" s="109">
        <v>9.9999999999999995E-7</v>
      </c>
      <c r="I90" s="109">
        <v>1.9999999999999999E-6</v>
      </c>
      <c r="J90" s="109">
        <v>9.9999999999999995E-7</v>
      </c>
      <c r="K90" s="109">
        <v>9.9999999999999995E-7</v>
      </c>
      <c r="L90" s="109">
        <v>1.9999999999999999E-6</v>
      </c>
      <c r="M90" s="109">
        <v>3974715803.9999981</v>
      </c>
      <c r="N90" s="109">
        <v>0</v>
      </c>
    </row>
    <row r="91" spans="1:29" s="34" customFormat="1" x14ac:dyDescent="0.25">
      <c r="A91" s="29" t="s">
        <v>161</v>
      </c>
      <c r="B91" s="29" t="s">
        <v>162</v>
      </c>
      <c r="C91" s="109">
        <v>9.9999999999999995E-7</v>
      </c>
      <c r="D91" s="109">
        <v>73795711286.639999</v>
      </c>
      <c r="E91" s="109">
        <v>9.9999999999999995E-7</v>
      </c>
      <c r="F91" s="109">
        <v>73795711286.639999</v>
      </c>
      <c r="G91" s="109">
        <v>12425470769.23</v>
      </c>
      <c r="H91" s="109">
        <v>9.9999999999999995E-7</v>
      </c>
      <c r="I91" s="109">
        <v>12425470769.230001</v>
      </c>
      <c r="J91" s="109">
        <v>12425470769.23</v>
      </c>
      <c r="K91" s="109">
        <v>9.9999999999999995E-7</v>
      </c>
      <c r="L91" s="109">
        <v>12425470769.230001</v>
      </c>
      <c r="M91" s="109">
        <v>61370240517.409996</v>
      </c>
      <c r="N91" s="109">
        <v>0</v>
      </c>
    </row>
    <row r="92" spans="1:29" x14ac:dyDescent="0.25">
      <c r="A92" s="29" t="s">
        <v>163</v>
      </c>
      <c r="B92" s="29" t="s">
        <v>164</v>
      </c>
      <c r="C92" s="109">
        <v>9.9999999999999995E-7</v>
      </c>
      <c r="D92" s="109">
        <v>13560848667</v>
      </c>
      <c r="E92" s="109">
        <v>9.9999999999999995E-7</v>
      </c>
      <c r="F92" s="109">
        <v>13560848667</v>
      </c>
      <c r="G92" s="109">
        <v>13560848667</v>
      </c>
      <c r="H92" s="109">
        <v>9.9999999999999995E-7</v>
      </c>
      <c r="I92" s="109">
        <v>13560848667.000002</v>
      </c>
      <c r="J92" s="109">
        <v>13560848667</v>
      </c>
      <c r="K92" s="109">
        <v>9.9999999999999995E-7</v>
      </c>
      <c r="L92" s="109">
        <v>13560848667.000002</v>
      </c>
      <c r="M92" s="109">
        <v>-1.9073486328125E-6</v>
      </c>
      <c r="N92" s="109">
        <v>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34" customFormat="1" x14ac:dyDescent="0.25">
      <c r="A93" s="29" t="s">
        <v>856</v>
      </c>
      <c r="B93" s="29" t="s">
        <v>857</v>
      </c>
      <c r="C93" s="109">
        <v>9.9999999999999995E-7</v>
      </c>
      <c r="D93" s="109">
        <v>261335700</v>
      </c>
      <c r="E93" s="109">
        <v>9.9999999999999995E-7</v>
      </c>
      <c r="F93" s="109">
        <v>261335700</v>
      </c>
      <c r="G93" s="109">
        <v>9.9999999999999995E-7</v>
      </c>
      <c r="H93" s="109">
        <v>9.9999999999999995E-7</v>
      </c>
      <c r="I93" s="109">
        <v>1.9999999999999999E-6</v>
      </c>
      <c r="J93" s="109">
        <v>9.9999999999999995E-7</v>
      </c>
      <c r="K93" s="109">
        <v>9.9999999999999995E-7</v>
      </c>
      <c r="L93" s="109">
        <v>1.9999999999999999E-6</v>
      </c>
      <c r="M93" s="109">
        <v>261335699.999998</v>
      </c>
      <c r="N93" s="109">
        <v>0</v>
      </c>
    </row>
    <row r="94" spans="1:29" s="34" customFormat="1" x14ac:dyDescent="0.25">
      <c r="A94"/>
      <c r="B9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</row>
    <row r="95" spans="1:29" s="34" customFormat="1" x14ac:dyDescent="0.25">
      <c r="A95"/>
      <c r="B95" s="116" t="s">
        <v>165</v>
      </c>
      <c r="C95" s="117">
        <f t="shared" ref="C95:N95" si="1">+C88+C80+C5</f>
        <v>127682393485</v>
      </c>
      <c r="D95" s="117">
        <f t="shared" si="1"/>
        <v>151104996970.16</v>
      </c>
      <c r="E95" s="117">
        <f t="shared" si="1"/>
        <v>2946890739.3500028</v>
      </c>
      <c r="F95" s="117">
        <f t="shared" si="1"/>
        <v>275840499715.81</v>
      </c>
      <c r="G95" s="117">
        <f t="shared" si="1"/>
        <v>118755932142.70001</v>
      </c>
      <c r="H95" s="117">
        <f t="shared" si="1"/>
        <v>6098693482.2200022</v>
      </c>
      <c r="I95" s="117">
        <f t="shared" si="1"/>
        <v>124854625624.92001</v>
      </c>
      <c r="J95" s="117">
        <f t="shared" si="1"/>
        <v>118394714732.12001</v>
      </c>
      <c r="K95" s="117">
        <f t="shared" si="1"/>
        <v>10298749360.690001</v>
      </c>
      <c r="L95" s="117">
        <f t="shared" si="1"/>
        <v>128693464092.81001</v>
      </c>
      <c r="M95" s="117">
        <f t="shared" si="1"/>
        <v>150985743589.89001</v>
      </c>
      <c r="N95" s="117">
        <f t="shared" si="1"/>
        <v>-3838838467.889997</v>
      </c>
    </row>
    <row r="96" spans="1:29" x14ac:dyDescent="0.25"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x14ac:dyDescent="0.25">
      <c r="A97" s="35"/>
      <c r="B97" s="35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x14ac:dyDescent="0.25">
      <c r="A98" s="35"/>
      <c r="B98" s="35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ht="15.75" x14ac:dyDescent="0.25">
      <c r="A99" s="162" t="s">
        <v>166</v>
      </c>
      <c r="B99" s="35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x14ac:dyDescent="0.25">
      <c r="A100" s="120" t="s">
        <v>167</v>
      </c>
      <c r="B100" s="120" t="s">
        <v>168</v>
      </c>
      <c r="C100" s="121">
        <v>5957196346.8599997</v>
      </c>
      <c r="D100" s="121">
        <v>24646126750</v>
      </c>
      <c r="E100" s="121">
        <v>9.9999999999999995E-7</v>
      </c>
      <c r="F100" s="121">
        <v>30603323096.860001</v>
      </c>
      <c r="G100" s="121">
        <v>9.9999999999999995E-7</v>
      </c>
      <c r="H100" s="121">
        <v>9.9999999999999995E-7</v>
      </c>
      <c r="I100" s="121">
        <v>1.9999999999999999E-6</v>
      </c>
      <c r="J100" s="121">
        <v>9.9999999999999995E-7</v>
      </c>
      <c r="K100" s="121">
        <v>9.9999999999999995E-7</v>
      </c>
      <c r="L100" s="121">
        <v>1.9999999999999999E-6</v>
      </c>
      <c r="M100" s="121">
        <v>30603323096.859997</v>
      </c>
      <c r="N100" s="121">
        <v>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x14ac:dyDescent="0.25">
      <c r="A101" s="29" t="s">
        <v>169</v>
      </c>
      <c r="B101" s="29" t="s">
        <v>170</v>
      </c>
      <c r="C101" s="109">
        <v>5957196346.8599997</v>
      </c>
      <c r="D101" s="109">
        <v>24646126750</v>
      </c>
      <c r="E101" s="109">
        <v>9.9999999999999995E-7</v>
      </c>
      <c r="F101" s="109">
        <v>30603323096.860001</v>
      </c>
      <c r="G101" s="109">
        <v>9.9999999999999995E-7</v>
      </c>
      <c r="H101" s="109">
        <v>9.9999999999999995E-7</v>
      </c>
      <c r="I101" s="109">
        <v>1.9999999999999999E-6</v>
      </c>
      <c r="J101" s="109">
        <v>9.9999999999999995E-7</v>
      </c>
      <c r="K101" s="109">
        <v>9.9999999999999995E-7</v>
      </c>
      <c r="L101" s="109">
        <v>1.9999999999999999E-6</v>
      </c>
      <c r="M101" s="109">
        <v>30603323096.859997</v>
      </c>
      <c r="N101" s="109">
        <v>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x14ac:dyDescent="0.25">
      <c r="A102" s="29" t="s">
        <v>171</v>
      </c>
      <c r="B102" s="29" t="s">
        <v>172</v>
      </c>
      <c r="C102" s="109">
        <v>5957196346.8599997</v>
      </c>
      <c r="D102" s="109">
        <v>24646126750</v>
      </c>
      <c r="E102" s="109">
        <v>9.9999999999999995E-7</v>
      </c>
      <c r="F102" s="109">
        <v>30603323096.860001</v>
      </c>
      <c r="G102" s="109">
        <v>9.9999999999999995E-7</v>
      </c>
      <c r="H102" s="109">
        <v>9.9999999999999995E-7</v>
      </c>
      <c r="I102" s="109">
        <v>1.9999999999999999E-6</v>
      </c>
      <c r="J102" s="109">
        <v>9.9999999999999995E-7</v>
      </c>
      <c r="K102" s="109">
        <v>9.9999999999999995E-7</v>
      </c>
      <c r="L102" s="109">
        <v>1.9999999999999999E-6</v>
      </c>
      <c r="M102" s="109">
        <v>30603323096.859997</v>
      </c>
      <c r="N102" s="109">
        <v>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x14ac:dyDescent="0.25">
      <c r="A103" s="29" t="s">
        <v>173</v>
      </c>
      <c r="B103" s="29" t="s">
        <v>174</v>
      </c>
      <c r="C103" s="109">
        <v>5957196346.8599997</v>
      </c>
      <c r="D103" s="109">
        <v>24646126750</v>
      </c>
      <c r="E103" s="109">
        <v>9.9999999999999995E-7</v>
      </c>
      <c r="F103" s="109">
        <v>30603323096.860001</v>
      </c>
      <c r="G103" s="109">
        <v>9.9999999999999995E-7</v>
      </c>
      <c r="H103" s="109">
        <v>9.9999999999999995E-7</v>
      </c>
      <c r="I103" s="109">
        <v>1.9999999999999999E-6</v>
      </c>
      <c r="J103" s="109">
        <v>9.9999999999999995E-7</v>
      </c>
      <c r="K103" s="109">
        <v>9.9999999999999995E-7</v>
      </c>
      <c r="L103" s="109">
        <v>1.9999999999999999E-6</v>
      </c>
      <c r="M103" s="109">
        <v>30603323096.859997</v>
      </c>
      <c r="N103" s="109">
        <v>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x14ac:dyDescent="0.25">
      <c r="A104" s="29" t="s">
        <v>175</v>
      </c>
      <c r="B104" s="29" t="s">
        <v>176</v>
      </c>
      <c r="C104" s="109">
        <v>5460764961.3099995</v>
      </c>
      <c r="D104" s="109">
        <v>9.9999999999999995E-7</v>
      </c>
      <c r="E104" s="109">
        <v>9.9999999999999995E-7</v>
      </c>
      <c r="F104" s="109">
        <v>5460764961.3099995</v>
      </c>
      <c r="G104" s="109">
        <v>9.9999999999999995E-7</v>
      </c>
      <c r="H104" s="109">
        <v>9.9999999999999995E-7</v>
      </c>
      <c r="I104" s="109">
        <v>1.9999999999999999E-6</v>
      </c>
      <c r="J104" s="109">
        <v>9.9999999999999995E-7</v>
      </c>
      <c r="K104" s="109">
        <v>9.9999999999999995E-7</v>
      </c>
      <c r="L104" s="109">
        <v>1.9999999999999999E-6</v>
      </c>
      <c r="M104" s="109">
        <v>5460764961.3099976</v>
      </c>
      <c r="N104" s="109">
        <v>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x14ac:dyDescent="0.25">
      <c r="A105" s="29" t="s">
        <v>177</v>
      </c>
      <c r="B105" s="29" t="s">
        <v>178</v>
      </c>
      <c r="C105" s="109">
        <v>5460764961.3099995</v>
      </c>
      <c r="D105" s="109">
        <v>9.9999999999999995E-7</v>
      </c>
      <c r="E105" s="109">
        <v>9.9999999999999995E-7</v>
      </c>
      <c r="F105" s="109">
        <v>5460764961.3099995</v>
      </c>
      <c r="G105" s="109">
        <v>9.9999999999999995E-7</v>
      </c>
      <c r="H105" s="109">
        <v>9.9999999999999995E-7</v>
      </c>
      <c r="I105" s="109">
        <v>1.9999999999999999E-6</v>
      </c>
      <c r="J105" s="109">
        <v>9.9999999999999995E-7</v>
      </c>
      <c r="K105" s="109">
        <v>9.9999999999999995E-7</v>
      </c>
      <c r="L105" s="109">
        <v>1.9999999999999999E-6</v>
      </c>
      <c r="M105" s="109">
        <v>5460764961.3099976</v>
      </c>
      <c r="N105" s="109">
        <v>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x14ac:dyDescent="0.25">
      <c r="A106" s="29" t="s">
        <v>179</v>
      </c>
      <c r="B106" s="29" t="s">
        <v>180</v>
      </c>
      <c r="C106" s="109">
        <v>486</v>
      </c>
      <c r="D106" s="109">
        <v>9.9999999999999995E-7</v>
      </c>
      <c r="E106" s="109">
        <v>9.9999999999999995E-7</v>
      </c>
      <c r="F106" s="109">
        <v>486</v>
      </c>
      <c r="G106" s="109">
        <v>9.9999999999999995E-7</v>
      </c>
      <c r="H106" s="109">
        <v>9.9999999999999995E-7</v>
      </c>
      <c r="I106" s="109">
        <v>1.9999999999999999E-6</v>
      </c>
      <c r="J106" s="109">
        <v>9.9999999999999995E-7</v>
      </c>
      <c r="K106" s="109">
        <v>9.9999999999999995E-7</v>
      </c>
      <c r="L106" s="109">
        <v>1.9999999999999999E-6</v>
      </c>
      <c r="M106" s="109">
        <v>485.99999800000001</v>
      </c>
      <c r="N106" s="109">
        <v>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x14ac:dyDescent="0.25">
      <c r="A107" s="29" t="s">
        <v>181</v>
      </c>
      <c r="B107" s="29" t="s">
        <v>182</v>
      </c>
      <c r="C107" s="109">
        <v>46201403</v>
      </c>
      <c r="D107" s="109">
        <v>9.9999999999999995E-7</v>
      </c>
      <c r="E107" s="109">
        <v>9.9999999999999995E-7</v>
      </c>
      <c r="F107" s="109">
        <v>46201403</v>
      </c>
      <c r="G107" s="109">
        <v>9.9999999999999995E-7</v>
      </c>
      <c r="H107" s="109">
        <v>9.9999999999999995E-7</v>
      </c>
      <c r="I107" s="109">
        <v>1.9999999999999999E-6</v>
      </c>
      <c r="J107" s="109">
        <v>9.9999999999999995E-7</v>
      </c>
      <c r="K107" s="109">
        <v>9.9999999999999995E-7</v>
      </c>
      <c r="L107" s="109">
        <v>1.9999999999999999E-6</v>
      </c>
      <c r="M107" s="109">
        <v>46201402.999998003</v>
      </c>
      <c r="N107" s="109">
        <v>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x14ac:dyDescent="0.25">
      <c r="A108" s="29" t="s">
        <v>183</v>
      </c>
      <c r="B108" s="29" t="s">
        <v>184</v>
      </c>
      <c r="C108" s="109">
        <v>6049905</v>
      </c>
      <c r="D108" s="109">
        <v>9.9999999999999995E-7</v>
      </c>
      <c r="E108" s="109">
        <v>9.9999999999999995E-7</v>
      </c>
      <c r="F108" s="109">
        <v>6049905</v>
      </c>
      <c r="G108" s="109">
        <v>9.9999999999999995E-7</v>
      </c>
      <c r="H108" s="109">
        <v>9.9999999999999995E-7</v>
      </c>
      <c r="I108" s="109">
        <v>1.9999999999999999E-6</v>
      </c>
      <c r="J108" s="109">
        <v>9.9999999999999995E-7</v>
      </c>
      <c r="K108" s="109">
        <v>9.9999999999999995E-7</v>
      </c>
      <c r="L108" s="109">
        <v>1.9999999999999999E-6</v>
      </c>
      <c r="M108" s="109">
        <v>6049904.9999980005</v>
      </c>
      <c r="N108" s="109">
        <v>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x14ac:dyDescent="0.25">
      <c r="A109" s="29" t="s">
        <v>185</v>
      </c>
      <c r="B109" s="29" t="s">
        <v>186</v>
      </c>
      <c r="C109" s="109">
        <v>333067599.45999998</v>
      </c>
      <c r="D109" s="109">
        <v>9.9999999999999995E-7</v>
      </c>
      <c r="E109" s="109">
        <v>9.9999999999999995E-7</v>
      </c>
      <c r="F109" s="109">
        <v>333067599.45999998</v>
      </c>
      <c r="G109" s="109">
        <v>9.9999999999999995E-7</v>
      </c>
      <c r="H109" s="109">
        <v>9.9999999999999995E-7</v>
      </c>
      <c r="I109" s="109">
        <v>1.9999999999999999E-6</v>
      </c>
      <c r="J109" s="109">
        <v>9.9999999999999995E-7</v>
      </c>
      <c r="K109" s="109">
        <v>9.9999999999999995E-7</v>
      </c>
      <c r="L109" s="109">
        <v>1.9999999999999999E-6</v>
      </c>
      <c r="M109" s="109">
        <v>333067599.45999795</v>
      </c>
      <c r="N109" s="109">
        <v>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x14ac:dyDescent="0.25">
      <c r="A110" s="29" t="s">
        <v>187</v>
      </c>
      <c r="B110" s="29" t="s">
        <v>188</v>
      </c>
      <c r="C110" s="109">
        <v>150864168.62</v>
      </c>
      <c r="D110" s="109">
        <v>9.9999999999999995E-7</v>
      </c>
      <c r="E110" s="109">
        <v>9.9999999999999995E-7</v>
      </c>
      <c r="F110" s="109">
        <v>150864168.62</v>
      </c>
      <c r="G110" s="109">
        <v>9.9999999999999995E-7</v>
      </c>
      <c r="H110" s="109">
        <v>9.9999999999999995E-7</v>
      </c>
      <c r="I110" s="109">
        <v>1.9999999999999999E-6</v>
      </c>
      <c r="J110" s="109">
        <v>9.9999999999999995E-7</v>
      </c>
      <c r="K110" s="109">
        <v>9.9999999999999995E-7</v>
      </c>
      <c r="L110" s="109">
        <v>1.9999999999999999E-6</v>
      </c>
      <c r="M110" s="109">
        <v>150864168.61999801</v>
      </c>
      <c r="N110" s="109">
        <v>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x14ac:dyDescent="0.25">
      <c r="A111" s="29" t="s">
        <v>189</v>
      </c>
      <c r="B111" s="29" t="s">
        <v>190</v>
      </c>
      <c r="C111" s="109">
        <v>72706110.269999996</v>
      </c>
      <c r="D111" s="109">
        <v>9.9999999999999995E-7</v>
      </c>
      <c r="E111" s="109">
        <v>9.9999999999999995E-7</v>
      </c>
      <c r="F111" s="109">
        <v>72706110.269999996</v>
      </c>
      <c r="G111" s="109">
        <v>9.9999999999999995E-7</v>
      </c>
      <c r="H111" s="109">
        <v>9.9999999999999995E-7</v>
      </c>
      <c r="I111" s="109">
        <v>1.9999999999999999E-6</v>
      </c>
      <c r="J111" s="109">
        <v>9.9999999999999995E-7</v>
      </c>
      <c r="K111" s="109">
        <v>9.9999999999999995E-7</v>
      </c>
      <c r="L111" s="109">
        <v>1.9999999999999999E-6</v>
      </c>
      <c r="M111" s="109">
        <v>72706110.269997999</v>
      </c>
      <c r="N111" s="109">
        <v>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x14ac:dyDescent="0.25">
      <c r="A112" s="29" t="s">
        <v>191</v>
      </c>
      <c r="B112" s="29" t="s">
        <v>192</v>
      </c>
      <c r="C112" s="109">
        <v>120498609</v>
      </c>
      <c r="D112" s="109">
        <v>9.9999999999999995E-7</v>
      </c>
      <c r="E112" s="109">
        <v>9.9999999999999995E-7</v>
      </c>
      <c r="F112" s="109">
        <v>120498609</v>
      </c>
      <c r="G112" s="109">
        <v>9.9999999999999995E-7</v>
      </c>
      <c r="H112" s="109">
        <v>9.9999999999999995E-7</v>
      </c>
      <c r="I112" s="109">
        <v>1.9999999999999999E-6</v>
      </c>
      <c r="J112" s="109">
        <v>9.9999999999999995E-7</v>
      </c>
      <c r="K112" s="109">
        <v>9.9999999999999995E-7</v>
      </c>
      <c r="L112" s="109">
        <v>1.9999999999999999E-6</v>
      </c>
      <c r="M112" s="109">
        <v>120498608.999998</v>
      </c>
      <c r="N112" s="109">
        <v>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x14ac:dyDescent="0.25">
      <c r="A113" s="29" t="s">
        <v>193</v>
      </c>
      <c r="B113" s="29" t="s">
        <v>194</v>
      </c>
      <c r="C113" s="109">
        <v>9145465.8599999994</v>
      </c>
      <c r="D113" s="109">
        <v>9.9999999999999995E-7</v>
      </c>
      <c r="E113" s="109">
        <v>9.9999999999999995E-7</v>
      </c>
      <c r="F113" s="109">
        <v>9145465.8599999994</v>
      </c>
      <c r="G113" s="109">
        <v>9.9999999999999995E-7</v>
      </c>
      <c r="H113" s="109">
        <v>9.9999999999999995E-7</v>
      </c>
      <c r="I113" s="109">
        <v>1.9999999999999999E-6</v>
      </c>
      <c r="J113" s="109">
        <v>9.9999999999999995E-7</v>
      </c>
      <c r="K113" s="109">
        <v>9.9999999999999995E-7</v>
      </c>
      <c r="L113" s="109">
        <v>1.9999999999999999E-6</v>
      </c>
      <c r="M113" s="109">
        <v>9145465.8599979989</v>
      </c>
      <c r="N113" s="109">
        <v>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:29" s="34" customFormat="1" x14ac:dyDescent="0.25">
      <c r="A114" s="29" t="s">
        <v>195</v>
      </c>
      <c r="B114" s="29" t="s">
        <v>196</v>
      </c>
      <c r="C114" s="109">
        <v>396458389.69999999</v>
      </c>
      <c r="D114" s="109">
        <v>9.9999999999999995E-7</v>
      </c>
      <c r="E114" s="109">
        <v>9.9999999999999995E-7</v>
      </c>
      <c r="F114" s="109">
        <v>396458389.69999999</v>
      </c>
      <c r="G114" s="109">
        <v>9.9999999999999995E-7</v>
      </c>
      <c r="H114" s="109">
        <v>9.9999999999999995E-7</v>
      </c>
      <c r="I114" s="109">
        <v>1.9999999999999999E-6</v>
      </c>
      <c r="J114" s="109">
        <v>9.9999999999999995E-7</v>
      </c>
      <c r="K114" s="109">
        <v>9.9999999999999995E-7</v>
      </c>
      <c r="L114" s="109">
        <v>1.9999999999999999E-6</v>
      </c>
      <c r="M114" s="109">
        <v>396458389.69999796</v>
      </c>
      <c r="N114" s="109">
        <v>0</v>
      </c>
    </row>
    <row r="115" spans="1:29" s="34" customFormat="1" x14ac:dyDescent="0.25">
      <c r="A115" s="29" t="s">
        <v>197</v>
      </c>
      <c r="B115" s="29" t="s">
        <v>198</v>
      </c>
      <c r="C115" s="109">
        <v>92600706</v>
      </c>
      <c r="D115" s="109">
        <v>9.9999999999999995E-7</v>
      </c>
      <c r="E115" s="109">
        <v>9.9999999999999995E-7</v>
      </c>
      <c r="F115" s="109">
        <v>92600706</v>
      </c>
      <c r="G115" s="109">
        <v>9.9999999999999995E-7</v>
      </c>
      <c r="H115" s="109">
        <v>9.9999999999999995E-7</v>
      </c>
      <c r="I115" s="109">
        <v>1.9999999999999999E-6</v>
      </c>
      <c r="J115" s="109">
        <v>9.9999999999999995E-7</v>
      </c>
      <c r="K115" s="109">
        <v>9.9999999999999995E-7</v>
      </c>
      <c r="L115" s="109">
        <v>1.9999999999999999E-6</v>
      </c>
      <c r="M115" s="109">
        <v>92600705.999998003</v>
      </c>
      <c r="N115" s="109">
        <v>0</v>
      </c>
    </row>
    <row r="116" spans="1:29" s="34" customFormat="1" x14ac:dyDescent="0.25">
      <c r="A116" s="29" t="s">
        <v>199</v>
      </c>
      <c r="B116" s="29" t="s">
        <v>200</v>
      </c>
      <c r="C116" s="109">
        <v>942959837.39999998</v>
      </c>
      <c r="D116" s="109">
        <v>9.9999999999999995E-7</v>
      </c>
      <c r="E116" s="109">
        <v>9.9999999999999995E-7</v>
      </c>
      <c r="F116" s="109">
        <v>942959837.39999998</v>
      </c>
      <c r="G116" s="109">
        <v>9.9999999999999995E-7</v>
      </c>
      <c r="H116" s="109">
        <v>9.9999999999999995E-7</v>
      </c>
      <c r="I116" s="109">
        <v>1.9999999999999999E-6</v>
      </c>
      <c r="J116" s="109">
        <v>9.9999999999999995E-7</v>
      </c>
      <c r="K116" s="109">
        <v>9.9999999999999995E-7</v>
      </c>
      <c r="L116" s="109">
        <v>1.9999999999999999E-6</v>
      </c>
      <c r="M116" s="109">
        <v>942959837.39999795</v>
      </c>
      <c r="N116" s="109">
        <v>0</v>
      </c>
    </row>
    <row r="117" spans="1:29" s="34" customFormat="1" x14ac:dyDescent="0.25">
      <c r="A117" s="29" t="s">
        <v>201</v>
      </c>
      <c r="B117" s="29" t="s">
        <v>202</v>
      </c>
      <c r="C117" s="109">
        <v>3245416647</v>
      </c>
      <c r="D117" s="109">
        <v>9.9999999999999995E-7</v>
      </c>
      <c r="E117" s="109">
        <v>9.9999999999999995E-7</v>
      </c>
      <c r="F117" s="109">
        <v>3245416647</v>
      </c>
      <c r="G117" s="109">
        <v>9.9999999999999995E-7</v>
      </c>
      <c r="H117" s="109">
        <v>9.9999999999999995E-7</v>
      </c>
      <c r="I117" s="109">
        <v>1.9999999999999999E-6</v>
      </c>
      <c r="J117" s="109">
        <v>9.9999999999999995E-7</v>
      </c>
      <c r="K117" s="109">
        <v>9.9999999999999995E-7</v>
      </c>
      <c r="L117" s="109">
        <v>1.9999999999999999E-6</v>
      </c>
      <c r="M117" s="109">
        <v>3245416646.9999981</v>
      </c>
      <c r="N117" s="109">
        <v>0</v>
      </c>
    </row>
    <row r="118" spans="1:29" s="34" customFormat="1" x14ac:dyDescent="0.25">
      <c r="A118" s="29" t="s">
        <v>203</v>
      </c>
      <c r="B118" s="29" t="s">
        <v>204</v>
      </c>
      <c r="C118" s="109">
        <v>1539306</v>
      </c>
      <c r="D118" s="109">
        <v>9.9999999999999995E-7</v>
      </c>
      <c r="E118" s="109">
        <v>9.9999999999999995E-7</v>
      </c>
      <c r="F118" s="109">
        <v>1539306</v>
      </c>
      <c r="G118" s="109">
        <v>9.9999999999999995E-7</v>
      </c>
      <c r="H118" s="109">
        <v>9.9999999999999995E-7</v>
      </c>
      <c r="I118" s="109">
        <v>1.9999999999999999E-6</v>
      </c>
      <c r="J118" s="109">
        <v>9.9999999999999995E-7</v>
      </c>
      <c r="K118" s="109">
        <v>9.9999999999999995E-7</v>
      </c>
      <c r="L118" s="109">
        <v>1.9999999999999999E-6</v>
      </c>
      <c r="M118" s="109">
        <v>1539305.999998</v>
      </c>
      <c r="N118" s="109">
        <v>0</v>
      </c>
    </row>
    <row r="119" spans="1:29" x14ac:dyDescent="0.25">
      <c r="A119" s="29" t="s">
        <v>205</v>
      </c>
      <c r="B119" s="29" t="s">
        <v>206</v>
      </c>
      <c r="C119" s="109">
        <v>43256328</v>
      </c>
      <c r="D119" s="109">
        <v>9.9999999999999995E-7</v>
      </c>
      <c r="E119" s="109">
        <v>9.9999999999999995E-7</v>
      </c>
      <c r="F119" s="109">
        <v>43256328</v>
      </c>
      <c r="G119" s="109">
        <v>9.9999999999999995E-7</v>
      </c>
      <c r="H119" s="109">
        <v>9.9999999999999995E-7</v>
      </c>
      <c r="I119" s="109">
        <v>1.9999999999999999E-6</v>
      </c>
      <c r="J119" s="109">
        <v>9.9999999999999995E-7</v>
      </c>
      <c r="K119" s="109">
        <v>9.9999999999999995E-7</v>
      </c>
      <c r="L119" s="109">
        <v>1.9999999999999999E-6</v>
      </c>
      <c r="M119" s="109">
        <v>43256327.999998003</v>
      </c>
      <c r="N119" s="109">
        <v>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:29" x14ac:dyDescent="0.25">
      <c r="A120" s="29" t="s">
        <v>858</v>
      </c>
      <c r="B120" s="29" t="s">
        <v>859</v>
      </c>
      <c r="C120" s="109">
        <v>9.9999999999999995E-7</v>
      </c>
      <c r="D120" s="109">
        <v>1368744255</v>
      </c>
      <c r="E120" s="109">
        <v>9.9999999999999995E-7</v>
      </c>
      <c r="F120" s="109">
        <v>1368744255</v>
      </c>
      <c r="G120" s="109">
        <v>9.9999999999999995E-7</v>
      </c>
      <c r="H120" s="109">
        <v>9.9999999999999995E-7</v>
      </c>
      <c r="I120" s="109">
        <v>1.9999999999999999E-6</v>
      </c>
      <c r="J120" s="109">
        <v>9.9999999999999995E-7</v>
      </c>
      <c r="K120" s="109">
        <v>9.9999999999999995E-7</v>
      </c>
      <c r="L120" s="109">
        <v>1.9999999999999999E-6</v>
      </c>
      <c r="M120" s="109">
        <v>1368744254.9999981</v>
      </c>
      <c r="N120" s="109">
        <v>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x14ac:dyDescent="0.25">
      <c r="A121" s="29" t="s">
        <v>207</v>
      </c>
      <c r="B121" s="29" t="s">
        <v>208</v>
      </c>
      <c r="C121" s="109">
        <v>189723282.55000001</v>
      </c>
      <c r="D121" s="109">
        <v>9.9999999999999995E-7</v>
      </c>
      <c r="E121" s="109">
        <v>9.9999999999999995E-7</v>
      </c>
      <c r="F121" s="109">
        <v>189723282.55000001</v>
      </c>
      <c r="G121" s="109">
        <v>9.9999999999999995E-7</v>
      </c>
      <c r="H121" s="109">
        <v>9.9999999999999995E-7</v>
      </c>
      <c r="I121" s="109">
        <v>1.9999999999999999E-6</v>
      </c>
      <c r="J121" s="109">
        <v>9.9999999999999995E-7</v>
      </c>
      <c r="K121" s="109">
        <v>9.9999999999999995E-7</v>
      </c>
      <c r="L121" s="109">
        <v>1.9999999999999999E-6</v>
      </c>
      <c r="M121" s="109">
        <v>189723282.54999802</v>
      </c>
      <c r="N121" s="109">
        <v>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x14ac:dyDescent="0.25">
      <c r="A122" s="29" t="s">
        <v>209</v>
      </c>
      <c r="B122" s="29" t="s">
        <v>210</v>
      </c>
      <c r="C122" s="109">
        <v>189723282.55000001</v>
      </c>
      <c r="D122" s="109">
        <v>9.9999999999999995E-7</v>
      </c>
      <c r="E122" s="109">
        <v>9.9999999999999995E-7</v>
      </c>
      <c r="F122" s="109">
        <v>189723282.55000001</v>
      </c>
      <c r="G122" s="109">
        <v>9.9999999999999995E-7</v>
      </c>
      <c r="H122" s="109">
        <v>9.9999999999999995E-7</v>
      </c>
      <c r="I122" s="109">
        <v>1.9999999999999999E-6</v>
      </c>
      <c r="J122" s="109">
        <v>9.9999999999999995E-7</v>
      </c>
      <c r="K122" s="109">
        <v>9.9999999999999995E-7</v>
      </c>
      <c r="L122" s="109">
        <v>1.9999999999999999E-6</v>
      </c>
      <c r="M122" s="109">
        <v>189723282.54999802</v>
      </c>
      <c r="N122" s="109">
        <v>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x14ac:dyDescent="0.25">
      <c r="A123" s="29" t="s">
        <v>211</v>
      </c>
      <c r="B123" s="29" t="s">
        <v>212</v>
      </c>
      <c r="C123" s="109">
        <v>136620871</v>
      </c>
      <c r="D123" s="109">
        <v>9.9999999999999995E-7</v>
      </c>
      <c r="E123" s="109">
        <v>9.9999999999999995E-7</v>
      </c>
      <c r="F123" s="109">
        <v>136620871</v>
      </c>
      <c r="G123" s="109">
        <v>9.9999999999999995E-7</v>
      </c>
      <c r="H123" s="109">
        <v>9.9999999999999995E-7</v>
      </c>
      <c r="I123" s="109">
        <v>1.9999999999999999E-6</v>
      </c>
      <c r="J123" s="109">
        <v>9.9999999999999995E-7</v>
      </c>
      <c r="K123" s="109">
        <v>9.9999999999999995E-7</v>
      </c>
      <c r="L123" s="109">
        <v>1.9999999999999999E-6</v>
      </c>
      <c r="M123" s="109">
        <v>136620870.999998</v>
      </c>
      <c r="N123" s="109">
        <v>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x14ac:dyDescent="0.25">
      <c r="A124" s="29" t="s">
        <v>213</v>
      </c>
      <c r="B124" s="29" t="s">
        <v>214</v>
      </c>
      <c r="C124" s="109">
        <v>56748</v>
      </c>
      <c r="D124" s="109">
        <v>9.9999999999999995E-7</v>
      </c>
      <c r="E124" s="109">
        <v>9.9999999999999995E-7</v>
      </c>
      <c r="F124" s="109">
        <v>56748</v>
      </c>
      <c r="G124" s="109">
        <v>9.9999999999999995E-7</v>
      </c>
      <c r="H124" s="109">
        <v>9.9999999999999995E-7</v>
      </c>
      <c r="I124" s="109">
        <v>1.9999999999999999E-6</v>
      </c>
      <c r="J124" s="109">
        <v>9.9999999999999995E-7</v>
      </c>
      <c r="K124" s="109">
        <v>9.9999999999999995E-7</v>
      </c>
      <c r="L124" s="109">
        <v>1.9999999999999999E-6</v>
      </c>
      <c r="M124" s="109">
        <v>56747.999997999999</v>
      </c>
      <c r="N124" s="109">
        <v>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x14ac:dyDescent="0.25">
      <c r="A125" s="29" t="s">
        <v>215</v>
      </c>
      <c r="B125" s="29" t="s">
        <v>216</v>
      </c>
      <c r="C125" s="109">
        <v>5963244</v>
      </c>
      <c r="D125" s="109">
        <v>9.9999999999999995E-7</v>
      </c>
      <c r="E125" s="109">
        <v>9.9999999999999995E-7</v>
      </c>
      <c r="F125" s="109">
        <v>5963244</v>
      </c>
      <c r="G125" s="109">
        <v>9.9999999999999995E-7</v>
      </c>
      <c r="H125" s="109">
        <v>9.9999999999999995E-7</v>
      </c>
      <c r="I125" s="109">
        <v>1.9999999999999999E-6</v>
      </c>
      <c r="J125" s="109">
        <v>9.9999999999999995E-7</v>
      </c>
      <c r="K125" s="109">
        <v>9.9999999999999995E-7</v>
      </c>
      <c r="L125" s="109">
        <v>1.9999999999999999E-6</v>
      </c>
      <c r="M125" s="109">
        <v>5963243.9999980005</v>
      </c>
      <c r="N125" s="109">
        <v>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:29" x14ac:dyDescent="0.25">
      <c r="A126" s="29" t="s">
        <v>217</v>
      </c>
      <c r="B126" s="29" t="s">
        <v>218</v>
      </c>
      <c r="C126" s="109">
        <v>225357</v>
      </c>
      <c r="D126" s="109">
        <v>9.9999999999999995E-7</v>
      </c>
      <c r="E126" s="109">
        <v>9.9999999999999995E-7</v>
      </c>
      <c r="F126" s="109">
        <v>225357</v>
      </c>
      <c r="G126" s="109">
        <v>9.9999999999999995E-7</v>
      </c>
      <c r="H126" s="109">
        <v>9.9999999999999995E-7</v>
      </c>
      <c r="I126" s="109">
        <v>1.9999999999999999E-6</v>
      </c>
      <c r="J126" s="109">
        <v>9.9999999999999995E-7</v>
      </c>
      <c r="K126" s="109">
        <v>9.9999999999999995E-7</v>
      </c>
      <c r="L126" s="109">
        <v>1.9999999999999999E-6</v>
      </c>
      <c r="M126" s="109">
        <v>225356.99999800001</v>
      </c>
      <c r="N126" s="109">
        <v>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x14ac:dyDescent="0.25">
      <c r="A127" s="29" t="s">
        <v>219</v>
      </c>
      <c r="B127" s="29" t="s">
        <v>220</v>
      </c>
      <c r="C127" s="109">
        <v>46857062.549999997</v>
      </c>
      <c r="D127" s="109">
        <v>9.9999999999999995E-7</v>
      </c>
      <c r="E127" s="109">
        <v>9.9999999999999995E-7</v>
      </c>
      <c r="F127" s="109">
        <v>46857062.549999997</v>
      </c>
      <c r="G127" s="109">
        <v>9.9999999999999995E-7</v>
      </c>
      <c r="H127" s="109">
        <v>9.9999999999999995E-7</v>
      </c>
      <c r="I127" s="109">
        <v>1.9999999999999999E-6</v>
      </c>
      <c r="J127" s="109">
        <v>9.9999999999999995E-7</v>
      </c>
      <c r="K127" s="109">
        <v>9.9999999999999995E-7</v>
      </c>
      <c r="L127" s="109">
        <v>1.9999999999999999E-6</v>
      </c>
      <c r="M127" s="109">
        <v>46857062.549998</v>
      </c>
      <c r="N127" s="109">
        <v>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29" x14ac:dyDescent="0.25">
      <c r="A128" s="29" t="s">
        <v>221</v>
      </c>
      <c r="B128" s="29" t="s">
        <v>222</v>
      </c>
      <c r="C128" s="109">
        <v>306708103</v>
      </c>
      <c r="D128" s="109">
        <v>24646126750</v>
      </c>
      <c r="E128" s="109">
        <v>9.9999999999999995E-7</v>
      </c>
      <c r="F128" s="109">
        <v>24952834853</v>
      </c>
      <c r="G128" s="109">
        <v>9.9999999999999995E-7</v>
      </c>
      <c r="H128" s="109">
        <v>9.9999999999999995E-7</v>
      </c>
      <c r="I128" s="109">
        <v>1.9999999999999999E-6</v>
      </c>
      <c r="J128" s="109">
        <v>9.9999999999999995E-7</v>
      </c>
      <c r="K128" s="109">
        <v>9.9999999999999995E-7</v>
      </c>
      <c r="L128" s="109">
        <v>1.9999999999999999E-6</v>
      </c>
      <c r="M128" s="109">
        <v>24952834852.999996</v>
      </c>
      <c r="N128" s="109">
        <v>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:29" x14ac:dyDescent="0.25">
      <c r="A129" s="29" t="s">
        <v>223</v>
      </c>
      <c r="B129" s="29" t="s">
        <v>224</v>
      </c>
      <c r="C129" s="109">
        <v>306708103</v>
      </c>
      <c r="D129" s="109">
        <v>24646126750</v>
      </c>
      <c r="E129" s="109">
        <v>9.9999999999999995E-7</v>
      </c>
      <c r="F129" s="109">
        <v>24952834853</v>
      </c>
      <c r="G129" s="109">
        <v>9.9999999999999995E-7</v>
      </c>
      <c r="H129" s="109">
        <v>9.9999999999999995E-7</v>
      </c>
      <c r="I129" s="109">
        <v>1.9999999999999999E-6</v>
      </c>
      <c r="J129" s="109">
        <v>9.9999999999999995E-7</v>
      </c>
      <c r="K129" s="109">
        <v>9.9999999999999995E-7</v>
      </c>
      <c r="L129" s="109">
        <v>1.9999999999999999E-6</v>
      </c>
      <c r="M129" s="109">
        <v>24952834852.999996</v>
      </c>
      <c r="N129" s="109">
        <v>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x14ac:dyDescent="0.25">
      <c r="A130" s="29" t="s">
        <v>225</v>
      </c>
      <c r="B130" s="29" t="s">
        <v>226</v>
      </c>
      <c r="C130" s="109">
        <v>263451974</v>
      </c>
      <c r="D130" s="109">
        <v>9.9999999999999995E-7</v>
      </c>
      <c r="E130" s="109">
        <v>9.9999999999999995E-7</v>
      </c>
      <c r="F130" s="109">
        <v>263451974</v>
      </c>
      <c r="G130" s="109">
        <v>9.9999999999999995E-7</v>
      </c>
      <c r="H130" s="109">
        <v>9.9999999999999995E-7</v>
      </c>
      <c r="I130" s="109">
        <v>1.9999999999999999E-6</v>
      </c>
      <c r="J130" s="109">
        <v>9.9999999999999995E-7</v>
      </c>
      <c r="K130" s="109">
        <v>9.9999999999999995E-7</v>
      </c>
      <c r="L130" s="109">
        <v>1.9999999999999999E-6</v>
      </c>
      <c r="M130" s="109">
        <v>263451973.999998</v>
      </c>
      <c r="N130" s="109">
        <v>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s="34" customFormat="1" x14ac:dyDescent="0.25">
      <c r="A131" s="29" t="s">
        <v>227</v>
      </c>
      <c r="B131" s="29" t="s">
        <v>228</v>
      </c>
      <c r="C131" s="109">
        <v>19954115</v>
      </c>
      <c r="D131" s="109">
        <v>9.9999999999999995E-7</v>
      </c>
      <c r="E131" s="109">
        <v>9.9999999999999995E-7</v>
      </c>
      <c r="F131" s="109">
        <v>19954115</v>
      </c>
      <c r="G131" s="109">
        <v>9.9999999999999995E-7</v>
      </c>
      <c r="H131" s="109">
        <v>9.9999999999999995E-7</v>
      </c>
      <c r="I131" s="109">
        <v>1.9999999999999999E-6</v>
      </c>
      <c r="J131" s="109">
        <v>9.9999999999999995E-7</v>
      </c>
      <c r="K131" s="109">
        <v>9.9999999999999995E-7</v>
      </c>
      <c r="L131" s="109">
        <v>1.9999999999999999E-6</v>
      </c>
      <c r="M131" s="109">
        <v>19954114.999998</v>
      </c>
      <c r="N131" s="109">
        <v>0</v>
      </c>
    </row>
    <row r="132" spans="1:29" s="34" customFormat="1" x14ac:dyDescent="0.25">
      <c r="A132" s="29" t="s">
        <v>229</v>
      </c>
      <c r="B132" s="29" t="s">
        <v>230</v>
      </c>
      <c r="C132" s="109">
        <v>23302014</v>
      </c>
      <c r="D132" s="109">
        <v>9.9999999999999995E-7</v>
      </c>
      <c r="E132" s="109">
        <v>9.9999999999999995E-7</v>
      </c>
      <c r="F132" s="109">
        <v>23302014</v>
      </c>
      <c r="G132" s="109">
        <v>9.9999999999999995E-7</v>
      </c>
      <c r="H132" s="109">
        <v>9.9999999999999995E-7</v>
      </c>
      <c r="I132" s="109">
        <v>1.9999999999999999E-6</v>
      </c>
      <c r="J132" s="109">
        <v>9.9999999999999995E-7</v>
      </c>
      <c r="K132" s="109">
        <v>9.9999999999999995E-7</v>
      </c>
      <c r="L132" s="109">
        <v>1.9999999999999999E-6</v>
      </c>
      <c r="M132" s="109">
        <v>23302013.999998</v>
      </c>
      <c r="N132" s="109">
        <v>0</v>
      </c>
    </row>
    <row r="133" spans="1:29" s="34" customFormat="1" x14ac:dyDescent="0.25">
      <c r="A133" s="29" t="s">
        <v>830</v>
      </c>
      <c r="B133" s="29" t="s">
        <v>831</v>
      </c>
      <c r="C133" s="109">
        <v>9.9999999999999995E-7</v>
      </c>
      <c r="D133" s="109">
        <v>24646126750</v>
      </c>
      <c r="E133" s="109">
        <v>9.9999999999999995E-7</v>
      </c>
      <c r="F133" s="109">
        <v>24646126750</v>
      </c>
      <c r="G133" s="109">
        <v>9.9999999999999995E-7</v>
      </c>
      <c r="H133" s="109">
        <v>9.9999999999999995E-7</v>
      </c>
      <c r="I133" s="109">
        <v>1.9999999999999999E-6</v>
      </c>
      <c r="J133" s="109">
        <v>9.9999999999999995E-7</v>
      </c>
      <c r="K133" s="109">
        <v>9.9999999999999995E-7</v>
      </c>
      <c r="L133" s="109">
        <v>1.9999999999999999E-6</v>
      </c>
      <c r="M133" s="109">
        <v>24646126749.999996</v>
      </c>
      <c r="N133" s="109">
        <v>0</v>
      </c>
    </row>
    <row r="134" spans="1:29" x14ac:dyDescent="0.25">
      <c r="A134" s="31"/>
      <c r="B134" s="31"/>
      <c r="C134" s="163"/>
      <c r="D134" s="163"/>
      <c r="E134" s="163"/>
      <c r="F134" s="163"/>
      <c r="G134" s="164"/>
      <c r="H134" s="164"/>
      <c r="I134" s="164"/>
      <c r="J134" s="164"/>
      <c r="K134" s="164"/>
      <c r="L134" s="164"/>
      <c r="M134" s="164"/>
      <c r="N134" s="16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1:29" x14ac:dyDescent="0.25">
      <c r="A135" s="31"/>
      <c r="B135" s="165" t="s">
        <v>231</v>
      </c>
      <c r="C135" s="166">
        <f>+C100+C95</f>
        <v>133639589831.86</v>
      </c>
      <c r="D135" s="166">
        <f t="shared" ref="D135:N135" si="2">+D100+D95</f>
        <v>175751123720.16</v>
      </c>
      <c r="E135" s="166">
        <f t="shared" si="2"/>
        <v>2946890739.3500037</v>
      </c>
      <c r="F135" s="166">
        <f t="shared" si="2"/>
        <v>306443822812.66998</v>
      </c>
      <c r="G135" s="166">
        <f t="shared" si="2"/>
        <v>118755932142.70001</v>
      </c>
      <c r="H135" s="166">
        <f t="shared" si="2"/>
        <v>6098693482.2200031</v>
      </c>
      <c r="I135" s="166">
        <f t="shared" si="2"/>
        <v>124854625624.92001</v>
      </c>
      <c r="J135" s="166">
        <f t="shared" si="2"/>
        <v>118394714732.12001</v>
      </c>
      <c r="K135" s="166">
        <f t="shared" si="2"/>
        <v>10298749360.690002</v>
      </c>
      <c r="L135" s="166">
        <f t="shared" si="2"/>
        <v>128693464092.81001</v>
      </c>
      <c r="M135" s="166">
        <f t="shared" si="2"/>
        <v>181589066686.75</v>
      </c>
      <c r="N135" s="166">
        <f t="shared" si="2"/>
        <v>-3838838467.889997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x14ac:dyDescent="0.25">
      <c r="A136" s="167"/>
      <c r="B136" s="167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x14ac:dyDescent="0.25">
      <c r="A137" s="167"/>
      <c r="B137" s="167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</row>
    <row r="138" spans="1:29" x14ac:dyDescent="0.25">
      <c r="A138" s="167"/>
      <c r="B138" s="167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:29" s="34" customFormat="1" x14ac:dyDescent="0.25">
      <c r="A139" s="167"/>
      <c r="B139" s="167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</row>
    <row r="140" spans="1:29" s="28" customFormat="1" x14ac:dyDescent="0.25">
      <c r="A140" s="169"/>
      <c r="B140" s="169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</row>
    <row r="141" spans="1:29" x14ac:dyDescent="0.25">
      <c r="A141" s="167"/>
      <c r="B141" s="167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</row>
    <row r="144" spans="1:29" s="5" customFormat="1" ht="24.75" customHeight="1" x14ac:dyDescent="0.25">
      <c r="A144" s="171"/>
      <c r="B144" s="51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8"/>
      <c r="P144" s="8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</sheetData>
  <mergeCells count="2">
    <mergeCell ref="A1:N1"/>
    <mergeCell ref="A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437D-1392-4558-BBC2-D9F70D50C561}">
  <dimension ref="A2:R346"/>
  <sheetViews>
    <sheetView topLeftCell="G1" workbookViewId="0">
      <selection activeCell="L20" sqref="L20"/>
    </sheetView>
  </sheetViews>
  <sheetFormatPr baseColWidth="10" defaultRowHeight="15" x14ac:dyDescent="0.25"/>
  <cols>
    <col min="1" max="1" width="17.5703125" style="54" customWidth="1"/>
    <col min="2" max="2" width="51.28515625" customWidth="1"/>
    <col min="3" max="3" width="24.7109375" style="55" customWidth="1"/>
    <col min="4" max="4" width="17.5703125" style="56" customWidth="1"/>
    <col min="5" max="5" width="19" style="56" customWidth="1"/>
    <col min="6" max="6" width="18.5703125" style="56" customWidth="1"/>
    <col min="7" max="7" width="19.5703125" style="56" customWidth="1"/>
    <col min="8" max="8" width="24" style="56" customWidth="1"/>
    <col min="9" max="9" width="19.42578125" style="56" customWidth="1"/>
    <col min="10" max="10" width="18" style="56" customWidth="1"/>
    <col min="11" max="11" width="24.140625" style="56" customWidth="1"/>
    <col min="12" max="12" width="22.28515625" style="56" customWidth="1"/>
    <col min="13" max="13" width="19.42578125" style="56" customWidth="1"/>
    <col min="14" max="14" width="18" style="56" customWidth="1"/>
    <col min="15" max="15" width="17.5703125" style="56" customWidth="1"/>
    <col min="16" max="18" width="11.42578125" style="56"/>
  </cols>
  <sheetData>
    <row r="2" spans="1:18" ht="20.25" x14ac:dyDescent="0.3">
      <c r="A2" s="213" t="s">
        <v>232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18" ht="18" x14ac:dyDescent="0.25">
      <c r="A3" s="212" t="s">
        <v>860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18" x14ac:dyDescent="0.25">
      <c r="A4" s="60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8" ht="33.75" customHeight="1" x14ac:dyDescent="0.25">
      <c r="A5" s="64" t="s">
        <v>2</v>
      </c>
      <c r="B5" s="65" t="s">
        <v>3</v>
      </c>
      <c r="C5" s="66" t="s">
        <v>234</v>
      </c>
      <c r="D5" s="66" t="s">
        <v>5</v>
      </c>
      <c r="E5" s="67" t="s">
        <v>6</v>
      </c>
      <c r="F5" s="66" t="s">
        <v>235</v>
      </c>
      <c r="G5" s="66" t="s">
        <v>236</v>
      </c>
      <c r="H5" s="10" t="s">
        <v>237</v>
      </c>
      <c r="I5" s="68" t="s">
        <v>834</v>
      </c>
      <c r="J5" s="68" t="s">
        <v>835</v>
      </c>
      <c r="K5" s="68" t="s">
        <v>238</v>
      </c>
      <c r="L5" s="66" t="s">
        <v>239</v>
      </c>
      <c r="M5" s="69" t="s">
        <v>836</v>
      </c>
      <c r="N5" s="69" t="s">
        <v>837</v>
      </c>
      <c r="O5" s="69" t="s">
        <v>240</v>
      </c>
    </row>
    <row r="6" spans="1:18" x14ac:dyDescent="0.25">
      <c r="A6" s="70">
        <v>0</v>
      </c>
      <c r="B6" s="71" t="s">
        <v>241</v>
      </c>
      <c r="C6" s="72">
        <f>+C8+C202+C259+C287</f>
        <v>84646144938</v>
      </c>
      <c r="D6" s="72">
        <f t="shared" ref="D6:O6" si="0">+D8+D202+D259+D287</f>
        <v>6919527046.0200005</v>
      </c>
      <c r="E6" s="72">
        <f t="shared" si="0"/>
        <v>2946890739.3500004</v>
      </c>
      <c r="F6" s="72">
        <f t="shared" si="0"/>
        <v>1005000000</v>
      </c>
      <c r="G6" s="72">
        <f t="shared" si="0"/>
        <v>-1005000000</v>
      </c>
      <c r="H6" s="72">
        <f t="shared" si="0"/>
        <v>88618781244.670013</v>
      </c>
      <c r="I6" s="72">
        <f t="shared" si="0"/>
        <v>38541778835.940002</v>
      </c>
      <c r="J6" s="72">
        <f t="shared" si="0"/>
        <v>10827042639.059999</v>
      </c>
      <c r="K6" s="72">
        <f t="shared" si="0"/>
        <v>49368821475</v>
      </c>
      <c r="L6" s="72">
        <f t="shared" si="0"/>
        <v>39249959769.669998</v>
      </c>
      <c r="M6" s="72">
        <f t="shared" si="0"/>
        <v>21091530258.449997</v>
      </c>
      <c r="N6" s="72">
        <f t="shared" si="0"/>
        <v>5412296893.9099998</v>
      </c>
      <c r="O6" s="72">
        <f t="shared" si="0"/>
        <v>26503827152.360001</v>
      </c>
    </row>
    <row r="7" spans="1:18" x14ac:dyDescent="0.25">
      <c r="A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</row>
    <row r="8" spans="1:18" s="34" customFormat="1" x14ac:dyDescent="0.25">
      <c r="A8" s="26" t="s">
        <v>242</v>
      </c>
      <c r="B8" s="26" t="s">
        <v>243</v>
      </c>
      <c r="C8" s="132">
        <v>31355225972</v>
      </c>
      <c r="D8" s="132">
        <v>1304028612</v>
      </c>
      <c r="E8" s="132">
        <v>751415072.77999997</v>
      </c>
      <c r="F8" s="132">
        <v>1005000000</v>
      </c>
      <c r="G8" s="132">
        <v>-1005000000</v>
      </c>
      <c r="H8" s="132">
        <v>31907839511.220001</v>
      </c>
      <c r="I8" s="132">
        <v>15482617016.74</v>
      </c>
      <c r="J8" s="132">
        <v>1815221983.0599999</v>
      </c>
      <c r="K8" s="132">
        <v>17297838999.799999</v>
      </c>
      <c r="L8" s="132">
        <v>14610000511.420002</v>
      </c>
      <c r="M8" s="132">
        <v>12666885910.009998</v>
      </c>
      <c r="N8" s="132">
        <v>1059446075.0200001</v>
      </c>
      <c r="O8" s="132">
        <v>13726331985.029999</v>
      </c>
      <c r="P8" s="89"/>
      <c r="Q8" s="89"/>
      <c r="R8" s="89"/>
    </row>
    <row r="9" spans="1:18" s="34" customFormat="1" x14ac:dyDescent="0.25">
      <c r="A9" s="32" t="s">
        <v>244</v>
      </c>
      <c r="B9" s="32" t="s">
        <v>245</v>
      </c>
      <c r="C9" s="134">
        <v>11345480285</v>
      </c>
      <c r="D9" s="134">
        <v>113648964</v>
      </c>
      <c r="E9" s="134">
        <v>311986912</v>
      </c>
      <c r="F9" s="134">
        <v>49300000</v>
      </c>
      <c r="G9" s="134">
        <v>-35000000</v>
      </c>
      <c r="H9" s="134">
        <v>11161442337</v>
      </c>
      <c r="I9" s="134">
        <v>4354515943</v>
      </c>
      <c r="J9" s="134">
        <v>586410446</v>
      </c>
      <c r="K9" s="134">
        <v>4940926389</v>
      </c>
      <c r="L9" s="134">
        <v>6220515948</v>
      </c>
      <c r="M9" s="134">
        <v>4347927065</v>
      </c>
      <c r="N9" s="134">
        <v>557497311</v>
      </c>
      <c r="O9" s="134">
        <v>4905424376</v>
      </c>
      <c r="P9" s="89"/>
      <c r="Q9" s="89"/>
      <c r="R9" s="89"/>
    </row>
    <row r="10" spans="1:18" s="34" customFormat="1" x14ac:dyDescent="0.25">
      <c r="A10" s="32" t="s">
        <v>246</v>
      </c>
      <c r="B10" s="32" t="s">
        <v>247</v>
      </c>
      <c r="C10" s="134">
        <v>6725924060</v>
      </c>
      <c r="D10" s="134">
        <v>113648964</v>
      </c>
      <c r="E10" s="134">
        <v>66386912</v>
      </c>
      <c r="F10" s="134">
        <v>49300000</v>
      </c>
      <c r="G10" s="134">
        <v>0</v>
      </c>
      <c r="H10" s="134">
        <v>6822486112</v>
      </c>
      <c r="I10" s="134">
        <v>3300991915</v>
      </c>
      <c r="J10" s="134">
        <v>372418591</v>
      </c>
      <c r="K10" s="134">
        <v>3673410506</v>
      </c>
      <c r="L10" s="134">
        <v>3149075606</v>
      </c>
      <c r="M10" s="134">
        <v>3297844015</v>
      </c>
      <c r="N10" s="134">
        <v>375566491</v>
      </c>
      <c r="O10" s="134">
        <v>3673410506</v>
      </c>
      <c r="P10" s="89"/>
      <c r="Q10" s="89"/>
      <c r="R10" s="89"/>
    </row>
    <row r="11" spans="1:18" s="34" customFormat="1" x14ac:dyDescent="0.25">
      <c r="A11" s="32" t="s">
        <v>248</v>
      </c>
      <c r="B11" s="32" t="s">
        <v>249</v>
      </c>
      <c r="C11" s="134">
        <v>4461724561</v>
      </c>
      <c r="D11" s="134">
        <v>54624482</v>
      </c>
      <c r="E11" s="134">
        <v>0</v>
      </c>
      <c r="F11" s="134">
        <v>49300000</v>
      </c>
      <c r="G11" s="134">
        <v>0</v>
      </c>
      <c r="H11" s="134">
        <v>4565649043</v>
      </c>
      <c r="I11" s="134">
        <v>2411616241</v>
      </c>
      <c r="J11" s="134">
        <v>266476038</v>
      </c>
      <c r="K11" s="134">
        <v>2678092279</v>
      </c>
      <c r="L11" s="134">
        <v>1887556764</v>
      </c>
      <c r="M11" s="134">
        <v>2408581391</v>
      </c>
      <c r="N11" s="134">
        <v>269510888</v>
      </c>
      <c r="O11" s="134">
        <v>2678092279</v>
      </c>
      <c r="P11" s="89"/>
      <c r="Q11" s="89"/>
      <c r="R11" s="89"/>
    </row>
    <row r="12" spans="1:18" s="34" customFormat="1" x14ac:dyDescent="0.25">
      <c r="A12" s="32" t="s">
        <v>250</v>
      </c>
      <c r="B12" s="32" t="s">
        <v>251</v>
      </c>
      <c r="C12" s="134">
        <v>4461724561</v>
      </c>
      <c r="D12" s="134">
        <v>54624482</v>
      </c>
      <c r="E12" s="134">
        <v>0</v>
      </c>
      <c r="F12" s="134">
        <v>49300000</v>
      </c>
      <c r="G12" s="134">
        <v>0</v>
      </c>
      <c r="H12" s="134">
        <v>4565649043</v>
      </c>
      <c r="I12" s="134">
        <v>2411616241</v>
      </c>
      <c r="J12" s="134">
        <v>266476038</v>
      </c>
      <c r="K12" s="134">
        <v>2678092279</v>
      </c>
      <c r="L12" s="134">
        <v>1887556764</v>
      </c>
      <c r="M12" s="134">
        <v>2408581391</v>
      </c>
      <c r="N12" s="134">
        <v>269510888</v>
      </c>
      <c r="O12" s="134">
        <v>2678092279</v>
      </c>
      <c r="P12" s="89"/>
      <c r="Q12" s="89"/>
      <c r="R12" s="89"/>
    </row>
    <row r="13" spans="1:18" x14ac:dyDescent="0.25">
      <c r="A13" s="29" t="s">
        <v>252</v>
      </c>
      <c r="B13" s="29" t="s">
        <v>253</v>
      </c>
      <c r="C13" s="109">
        <v>3087696000</v>
      </c>
      <c r="D13" s="109">
        <v>0</v>
      </c>
      <c r="E13" s="109">
        <v>0</v>
      </c>
      <c r="F13" s="109">
        <v>0</v>
      </c>
      <c r="G13" s="109">
        <v>0</v>
      </c>
      <c r="H13" s="109">
        <v>3087696000</v>
      </c>
      <c r="I13" s="109">
        <v>1731099394</v>
      </c>
      <c r="J13" s="109">
        <v>238653400</v>
      </c>
      <c r="K13" s="109">
        <v>1969752794</v>
      </c>
      <c r="L13" s="109">
        <v>1117943206</v>
      </c>
      <c r="M13" s="109">
        <v>1731099394</v>
      </c>
      <c r="N13" s="109">
        <v>238653400</v>
      </c>
      <c r="O13" s="109">
        <v>1969752794</v>
      </c>
    </row>
    <row r="14" spans="1:18" x14ac:dyDescent="0.25">
      <c r="A14" s="29" t="s">
        <v>254</v>
      </c>
      <c r="B14" s="29" t="s">
        <v>255</v>
      </c>
      <c r="C14" s="109">
        <v>255502018</v>
      </c>
      <c r="D14" s="109">
        <v>0</v>
      </c>
      <c r="E14" s="109">
        <v>0</v>
      </c>
      <c r="F14" s="109">
        <v>0</v>
      </c>
      <c r="G14" s="109">
        <v>0</v>
      </c>
      <c r="H14" s="109">
        <v>255502018</v>
      </c>
      <c r="I14" s="109">
        <v>158144419</v>
      </c>
      <c r="J14" s="109">
        <v>17599016</v>
      </c>
      <c r="K14" s="109">
        <v>175743435</v>
      </c>
      <c r="L14" s="109">
        <v>79758583</v>
      </c>
      <c r="M14" s="109">
        <v>158144419</v>
      </c>
      <c r="N14" s="109">
        <v>17599016</v>
      </c>
      <c r="O14" s="109">
        <v>175743435</v>
      </c>
    </row>
    <row r="15" spans="1:18" x14ac:dyDescent="0.25">
      <c r="A15" s="29" t="s">
        <v>256</v>
      </c>
      <c r="B15" s="29" t="s">
        <v>257</v>
      </c>
      <c r="C15" s="109">
        <v>29220000</v>
      </c>
      <c r="D15" s="109">
        <v>0</v>
      </c>
      <c r="E15" s="109">
        <v>0</v>
      </c>
      <c r="F15" s="109">
        <v>0</v>
      </c>
      <c r="G15" s="109">
        <v>0</v>
      </c>
      <c r="H15" s="109">
        <v>29220000</v>
      </c>
      <c r="I15" s="109">
        <v>17372255</v>
      </c>
      <c r="J15" s="109">
        <v>2462222</v>
      </c>
      <c r="K15" s="109">
        <v>19834477</v>
      </c>
      <c r="L15" s="109">
        <v>9385523</v>
      </c>
      <c r="M15" s="109">
        <v>17372255</v>
      </c>
      <c r="N15" s="109">
        <v>2462222</v>
      </c>
      <c r="O15" s="109">
        <v>19834477</v>
      </c>
    </row>
    <row r="16" spans="1:18" x14ac:dyDescent="0.25">
      <c r="A16" s="29" t="s">
        <v>258</v>
      </c>
      <c r="B16" s="29" t="s">
        <v>259</v>
      </c>
      <c r="C16" s="109">
        <v>24667000</v>
      </c>
      <c r="D16" s="109">
        <v>0</v>
      </c>
      <c r="E16" s="109">
        <v>0</v>
      </c>
      <c r="F16" s="109">
        <v>35000000</v>
      </c>
      <c r="G16" s="109">
        <v>0</v>
      </c>
      <c r="H16" s="109">
        <v>59667000</v>
      </c>
      <c r="I16" s="109">
        <v>36345599</v>
      </c>
      <c r="J16" s="109">
        <v>4672265</v>
      </c>
      <c r="K16" s="109">
        <v>41017864</v>
      </c>
      <c r="L16" s="109">
        <v>18649136</v>
      </c>
      <c r="M16" s="109">
        <v>36345599</v>
      </c>
      <c r="N16" s="109">
        <v>4672265</v>
      </c>
      <c r="O16" s="109">
        <v>41017864</v>
      </c>
    </row>
    <row r="17" spans="1:18" x14ac:dyDescent="0.25">
      <c r="A17" s="29" t="s">
        <v>260</v>
      </c>
      <c r="B17" s="29" t="s">
        <v>261</v>
      </c>
      <c r="C17" s="109">
        <v>287946800</v>
      </c>
      <c r="D17" s="109">
        <v>0</v>
      </c>
      <c r="E17" s="109">
        <v>0</v>
      </c>
      <c r="F17" s="109">
        <v>0</v>
      </c>
      <c r="G17" s="109">
        <v>0</v>
      </c>
      <c r="H17" s="109">
        <v>287946800</v>
      </c>
      <c r="I17" s="109">
        <v>269792439</v>
      </c>
      <c r="J17" s="109">
        <v>0</v>
      </c>
      <c r="K17" s="109">
        <v>269792439</v>
      </c>
      <c r="L17" s="109">
        <v>18154361</v>
      </c>
      <c r="M17" s="109">
        <v>269792439</v>
      </c>
      <c r="N17" s="109">
        <v>0</v>
      </c>
      <c r="O17" s="109">
        <v>269792439</v>
      </c>
    </row>
    <row r="18" spans="1:18" x14ac:dyDescent="0.25">
      <c r="A18" s="29" t="s">
        <v>262</v>
      </c>
      <c r="B18" s="29" t="s">
        <v>263</v>
      </c>
      <c r="C18" s="109">
        <v>45418600</v>
      </c>
      <c r="D18" s="109">
        <v>0</v>
      </c>
      <c r="E18" s="109">
        <v>0</v>
      </c>
      <c r="F18" s="109">
        <v>14300000</v>
      </c>
      <c r="G18" s="109">
        <v>0</v>
      </c>
      <c r="H18" s="109">
        <v>59718600</v>
      </c>
      <c r="I18" s="109">
        <v>46730800</v>
      </c>
      <c r="J18" s="109">
        <v>2076200</v>
      </c>
      <c r="K18" s="109">
        <v>48807000</v>
      </c>
      <c r="L18" s="109">
        <v>10911600</v>
      </c>
      <c r="M18" s="109">
        <v>44035100</v>
      </c>
      <c r="N18" s="109">
        <v>4771900</v>
      </c>
      <c r="O18" s="109">
        <v>48807000</v>
      </c>
    </row>
    <row r="19" spans="1:18" x14ac:dyDescent="0.25">
      <c r="A19" s="29" t="s">
        <v>264</v>
      </c>
      <c r="B19" s="29" t="s">
        <v>265</v>
      </c>
      <c r="C19" s="109">
        <v>731274143</v>
      </c>
      <c r="D19" s="109">
        <v>54624482</v>
      </c>
      <c r="E19" s="109">
        <v>0</v>
      </c>
      <c r="F19" s="109">
        <v>0</v>
      </c>
      <c r="G19" s="109">
        <v>0</v>
      </c>
      <c r="H19" s="109">
        <v>785898625</v>
      </c>
      <c r="I19" s="109">
        <v>152131335</v>
      </c>
      <c r="J19" s="109">
        <v>1012935</v>
      </c>
      <c r="K19" s="109">
        <v>153144270</v>
      </c>
      <c r="L19" s="109">
        <v>632754355</v>
      </c>
      <c r="M19" s="109">
        <v>151792185</v>
      </c>
      <c r="N19" s="109">
        <v>1352085</v>
      </c>
      <c r="O19" s="109">
        <v>153144270</v>
      </c>
    </row>
    <row r="20" spans="1:18" x14ac:dyDescent="0.25">
      <c r="A20" s="29" t="s">
        <v>266</v>
      </c>
      <c r="B20" s="29" t="s">
        <v>267</v>
      </c>
      <c r="C20" s="109">
        <v>300963000</v>
      </c>
      <c r="D20" s="109">
        <v>0</v>
      </c>
      <c r="E20" s="109">
        <v>0</v>
      </c>
      <c r="F20" s="109">
        <v>0</v>
      </c>
      <c r="G20" s="109">
        <v>0</v>
      </c>
      <c r="H20" s="109">
        <v>300963000</v>
      </c>
      <c r="I20" s="109">
        <v>12281896</v>
      </c>
      <c r="J20" s="109">
        <v>0</v>
      </c>
      <c r="K20" s="109">
        <v>12281896</v>
      </c>
      <c r="L20" s="109">
        <v>288681104</v>
      </c>
      <c r="M20" s="109">
        <v>12055796</v>
      </c>
      <c r="N20" s="109">
        <v>226100</v>
      </c>
      <c r="O20" s="109">
        <v>12281896</v>
      </c>
    </row>
    <row r="21" spans="1:18" x14ac:dyDescent="0.25">
      <c r="A21" s="29" t="s">
        <v>268</v>
      </c>
      <c r="B21" s="29" t="s">
        <v>269</v>
      </c>
      <c r="C21" s="109">
        <v>238994900</v>
      </c>
      <c r="D21" s="109">
        <v>0</v>
      </c>
      <c r="E21" s="109">
        <v>0</v>
      </c>
      <c r="F21" s="109">
        <v>0</v>
      </c>
      <c r="G21" s="109">
        <v>0</v>
      </c>
      <c r="H21" s="109">
        <v>238994900</v>
      </c>
      <c r="I21" s="109">
        <v>20552552</v>
      </c>
      <c r="J21" s="109">
        <v>138623</v>
      </c>
      <c r="K21" s="109">
        <v>20691175</v>
      </c>
      <c r="L21" s="109">
        <v>218303725</v>
      </c>
      <c r="M21" s="109">
        <v>20439502</v>
      </c>
      <c r="N21" s="109">
        <v>251673</v>
      </c>
      <c r="O21" s="109">
        <v>20691175</v>
      </c>
    </row>
    <row r="22" spans="1:18" x14ac:dyDescent="0.25">
      <c r="A22" s="29" t="s">
        <v>270</v>
      </c>
      <c r="B22" s="29" t="s">
        <v>271</v>
      </c>
      <c r="C22" s="109">
        <v>191316243</v>
      </c>
      <c r="D22" s="109">
        <v>54624482</v>
      </c>
      <c r="E22" s="109">
        <v>0</v>
      </c>
      <c r="F22" s="109">
        <v>0</v>
      </c>
      <c r="G22" s="109">
        <v>0</v>
      </c>
      <c r="H22" s="109">
        <v>245940725</v>
      </c>
      <c r="I22" s="109">
        <v>119296887</v>
      </c>
      <c r="J22" s="109">
        <v>874312</v>
      </c>
      <c r="K22" s="109">
        <v>120171199</v>
      </c>
      <c r="L22" s="109">
        <v>125769526</v>
      </c>
      <c r="M22" s="109">
        <v>119296887</v>
      </c>
      <c r="N22" s="109">
        <v>874312</v>
      </c>
      <c r="O22" s="109">
        <v>120171199</v>
      </c>
    </row>
    <row r="23" spans="1:18" s="34" customFormat="1" x14ac:dyDescent="0.25">
      <c r="A23" s="32" t="s">
        <v>272</v>
      </c>
      <c r="B23" s="32" t="s">
        <v>273</v>
      </c>
      <c r="C23" s="134">
        <v>1342903256</v>
      </c>
      <c r="D23" s="134">
        <v>0</v>
      </c>
      <c r="E23" s="134">
        <v>66386912</v>
      </c>
      <c r="F23" s="134">
        <v>0</v>
      </c>
      <c r="G23" s="134">
        <v>0</v>
      </c>
      <c r="H23" s="134">
        <v>1276516344</v>
      </c>
      <c r="I23" s="134">
        <v>635687379</v>
      </c>
      <c r="J23" s="134">
        <v>79917500</v>
      </c>
      <c r="K23" s="134">
        <v>715604879</v>
      </c>
      <c r="L23" s="134">
        <v>560911465</v>
      </c>
      <c r="M23" s="134">
        <v>635687379</v>
      </c>
      <c r="N23" s="134">
        <v>79917500</v>
      </c>
      <c r="O23" s="134">
        <v>715604879</v>
      </c>
      <c r="P23" s="89"/>
      <c r="Q23" s="89"/>
      <c r="R23" s="89"/>
    </row>
    <row r="24" spans="1:18" x14ac:dyDescent="0.25">
      <c r="A24" s="29" t="s">
        <v>274</v>
      </c>
      <c r="B24" s="29" t="s">
        <v>275</v>
      </c>
      <c r="C24" s="109">
        <v>380601556</v>
      </c>
      <c r="D24" s="109">
        <v>0</v>
      </c>
      <c r="E24" s="109">
        <v>0</v>
      </c>
      <c r="F24" s="109">
        <v>0</v>
      </c>
      <c r="G24" s="109">
        <v>0</v>
      </c>
      <c r="H24" s="109">
        <v>380601556</v>
      </c>
      <c r="I24" s="109">
        <v>199317800</v>
      </c>
      <c r="J24" s="109">
        <v>43689200</v>
      </c>
      <c r="K24" s="109">
        <v>243007000</v>
      </c>
      <c r="L24" s="109">
        <v>137594556</v>
      </c>
      <c r="M24" s="109">
        <v>199317800</v>
      </c>
      <c r="N24" s="109">
        <v>43689200</v>
      </c>
      <c r="O24" s="109">
        <v>243007000</v>
      </c>
    </row>
    <row r="25" spans="1:18" x14ac:dyDescent="0.25">
      <c r="A25" s="29" t="s">
        <v>276</v>
      </c>
      <c r="B25" s="29" t="s">
        <v>277</v>
      </c>
      <c r="C25" s="109">
        <v>34037000</v>
      </c>
      <c r="D25" s="109">
        <v>0</v>
      </c>
      <c r="E25" s="109">
        <v>0</v>
      </c>
      <c r="F25" s="109">
        <v>0</v>
      </c>
      <c r="G25" s="109">
        <v>0</v>
      </c>
      <c r="H25" s="109">
        <v>34037000</v>
      </c>
      <c r="I25" s="109">
        <v>9813200</v>
      </c>
      <c r="J25" s="109">
        <v>14233200</v>
      </c>
      <c r="K25" s="109">
        <v>24046400</v>
      </c>
      <c r="L25" s="109">
        <v>9990600</v>
      </c>
      <c r="M25" s="109">
        <v>9813200</v>
      </c>
      <c r="N25" s="109">
        <v>14233200</v>
      </c>
      <c r="O25" s="109">
        <v>24046400</v>
      </c>
    </row>
    <row r="26" spans="1:18" x14ac:dyDescent="0.25">
      <c r="A26" s="29" t="s">
        <v>278</v>
      </c>
      <c r="B26" s="29" t="s">
        <v>279</v>
      </c>
      <c r="C26" s="109">
        <v>285895186</v>
      </c>
      <c r="D26" s="109">
        <v>0</v>
      </c>
      <c r="E26" s="109">
        <v>0</v>
      </c>
      <c r="F26" s="109">
        <v>0</v>
      </c>
      <c r="G26" s="109">
        <v>0</v>
      </c>
      <c r="H26" s="109">
        <v>285895186</v>
      </c>
      <c r="I26" s="109">
        <v>1881180</v>
      </c>
      <c r="J26" s="109">
        <v>0</v>
      </c>
      <c r="K26" s="109">
        <v>1881180</v>
      </c>
      <c r="L26" s="109">
        <v>284014006</v>
      </c>
      <c r="M26" s="109">
        <v>1881180</v>
      </c>
      <c r="N26" s="109">
        <v>0</v>
      </c>
      <c r="O26" s="109">
        <v>1881180</v>
      </c>
    </row>
    <row r="27" spans="1:18" x14ac:dyDescent="0.25">
      <c r="A27" s="29" t="s">
        <v>280</v>
      </c>
      <c r="B27" s="29" t="s">
        <v>281</v>
      </c>
      <c r="C27" s="109">
        <v>303448514</v>
      </c>
      <c r="D27" s="109">
        <v>0</v>
      </c>
      <c r="E27" s="109">
        <v>30442512</v>
      </c>
      <c r="F27" s="109">
        <v>0</v>
      </c>
      <c r="G27" s="109">
        <v>0</v>
      </c>
      <c r="H27" s="109">
        <v>273006002</v>
      </c>
      <c r="I27" s="109">
        <v>265189599</v>
      </c>
      <c r="J27" s="109">
        <v>0</v>
      </c>
      <c r="K27" s="109">
        <v>265189599</v>
      </c>
      <c r="L27" s="109">
        <v>7816403</v>
      </c>
      <c r="M27" s="109">
        <v>265189599</v>
      </c>
      <c r="N27" s="109">
        <v>0</v>
      </c>
      <c r="O27" s="109">
        <v>265189599</v>
      </c>
    </row>
    <row r="28" spans="1:18" x14ac:dyDescent="0.25">
      <c r="A28" s="29" t="s">
        <v>282</v>
      </c>
      <c r="B28" s="29" t="s">
        <v>283</v>
      </c>
      <c r="C28" s="109">
        <v>161282000</v>
      </c>
      <c r="D28" s="109">
        <v>0</v>
      </c>
      <c r="E28" s="109">
        <v>0</v>
      </c>
      <c r="F28" s="109">
        <v>0</v>
      </c>
      <c r="G28" s="109">
        <v>0</v>
      </c>
      <c r="H28" s="109">
        <v>161282000</v>
      </c>
      <c r="I28" s="109">
        <v>68852900</v>
      </c>
      <c r="J28" s="109">
        <v>14355400</v>
      </c>
      <c r="K28" s="109">
        <v>83208300</v>
      </c>
      <c r="L28" s="109">
        <v>78073700</v>
      </c>
      <c r="M28" s="109">
        <v>68852900</v>
      </c>
      <c r="N28" s="109">
        <v>14355400</v>
      </c>
      <c r="O28" s="109">
        <v>83208300</v>
      </c>
    </row>
    <row r="29" spans="1:18" x14ac:dyDescent="0.25">
      <c r="A29" s="29" t="s">
        <v>284</v>
      </c>
      <c r="B29" s="29" t="s">
        <v>285</v>
      </c>
      <c r="C29" s="109">
        <v>75916000</v>
      </c>
      <c r="D29" s="109">
        <v>0</v>
      </c>
      <c r="E29" s="109">
        <v>0</v>
      </c>
      <c r="F29" s="109">
        <v>0</v>
      </c>
      <c r="G29" s="109">
        <v>0</v>
      </c>
      <c r="H29" s="109">
        <v>75916000</v>
      </c>
      <c r="I29" s="109">
        <v>31623200</v>
      </c>
      <c r="J29" s="109">
        <v>6673900</v>
      </c>
      <c r="K29" s="109">
        <v>38297100</v>
      </c>
      <c r="L29" s="109">
        <v>37618900</v>
      </c>
      <c r="M29" s="109">
        <v>31623200</v>
      </c>
      <c r="N29" s="109">
        <v>6673900</v>
      </c>
      <c r="O29" s="109">
        <v>38297100</v>
      </c>
    </row>
    <row r="30" spans="1:18" x14ac:dyDescent="0.25">
      <c r="A30" s="29" t="s">
        <v>286</v>
      </c>
      <c r="B30" s="29" t="s">
        <v>287</v>
      </c>
      <c r="C30" s="109">
        <v>7034000</v>
      </c>
      <c r="D30" s="109">
        <v>0</v>
      </c>
      <c r="E30" s="109">
        <v>0</v>
      </c>
      <c r="F30" s="109">
        <v>0</v>
      </c>
      <c r="G30" s="109">
        <v>0</v>
      </c>
      <c r="H30" s="109">
        <v>7034000</v>
      </c>
      <c r="I30" s="109">
        <v>2972200</v>
      </c>
      <c r="J30" s="109">
        <v>579400</v>
      </c>
      <c r="K30" s="109">
        <v>3551600</v>
      </c>
      <c r="L30" s="109">
        <v>3482400</v>
      </c>
      <c r="M30" s="109">
        <v>2972200</v>
      </c>
      <c r="N30" s="109">
        <v>579400</v>
      </c>
      <c r="O30" s="109">
        <v>3551600</v>
      </c>
    </row>
    <row r="31" spans="1:18" x14ac:dyDescent="0.25">
      <c r="A31" s="29" t="s">
        <v>288</v>
      </c>
      <c r="B31" s="29" t="s">
        <v>289</v>
      </c>
      <c r="C31" s="109">
        <v>4689000</v>
      </c>
      <c r="D31" s="109">
        <v>0</v>
      </c>
      <c r="E31" s="109">
        <v>0</v>
      </c>
      <c r="F31" s="109">
        <v>0</v>
      </c>
      <c r="G31" s="109">
        <v>0</v>
      </c>
      <c r="H31" s="109">
        <v>4689000</v>
      </c>
      <c r="I31" s="109">
        <v>1981700</v>
      </c>
      <c r="J31" s="109">
        <v>386400</v>
      </c>
      <c r="K31" s="109">
        <v>2368100</v>
      </c>
      <c r="L31" s="109">
        <v>2320900</v>
      </c>
      <c r="M31" s="109">
        <v>1981700</v>
      </c>
      <c r="N31" s="109">
        <v>386400</v>
      </c>
      <c r="O31" s="109">
        <v>2368100</v>
      </c>
    </row>
    <row r="32" spans="1:18" x14ac:dyDescent="0.25">
      <c r="A32" s="29" t="s">
        <v>290</v>
      </c>
      <c r="B32" s="29" t="s">
        <v>291</v>
      </c>
      <c r="C32" s="109">
        <v>41000000</v>
      </c>
      <c r="D32" s="109">
        <v>0</v>
      </c>
      <c r="E32" s="109">
        <v>13256500</v>
      </c>
      <c r="F32" s="109">
        <v>0</v>
      </c>
      <c r="G32" s="109">
        <v>0</v>
      </c>
      <c r="H32" s="109">
        <v>27743500</v>
      </c>
      <c r="I32" s="109">
        <v>27743500</v>
      </c>
      <c r="J32" s="109">
        <v>0</v>
      </c>
      <c r="K32" s="109">
        <v>27743500</v>
      </c>
      <c r="L32" s="109">
        <v>0</v>
      </c>
      <c r="M32" s="109">
        <v>27743500</v>
      </c>
      <c r="N32" s="109">
        <v>0</v>
      </c>
      <c r="O32" s="109">
        <v>27743500</v>
      </c>
    </row>
    <row r="33" spans="1:18" x14ac:dyDescent="0.25">
      <c r="A33" s="29" t="s">
        <v>292</v>
      </c>
      <c r="B33" s="29" t="s">
        <v>293</v>
      </c>
      <c r="C33" s="109">
        <v>21000000</v>
      </c>
      <c r="D33" s="109">
        <v>0</v>
      </c>
      <c r="E33" s="109">
        <v>19705800</v>
      </c>
      <c r="F33" s="109">
        <v>0</v>
      </c>
      <c r="G33" s="109">
        <v>0</v>
      </c>
      <c r="H33" s="109">
        <v>1294200</v>
      </c>
      <c r="I33" s="109">
        <v>1294200</v>
      </c>
      <c r="J33" s="109">
        <v>0</v>
      </c>
      <c r="K33" s="109">
        <v>1294200</v>
      </c>
      <c r="L33" s="109">
        <v>0</v>
      </c>
      <c r="M33" s="109">
        <v>1294200</v>
      </c>
      <c r="N33" s="109">
        <v>0</v>
      </c>
      <c r="O33" s="109">
        <v>1294200</v>
      </c>
    </row>
    <row r="34" spans="1:18" x14ac:dyDescent="0.25">
      <c r="A34" s="29" t="s">
        <v>294</v>
      </c>
      <c r="B34" s="29" t="s">
        <v>295</v>
      </c>
      <c r="C34" s="109">
        <v>21000000</v>
      </c>
      <c r="D34" s="109">
        <v>0</v>
      </c>
      <c r="E34" s="109">
        <v>1455700</v>
      </c>
      <c r="F34" s="109">
        <v>0</v>
      </c>
      <c r="G34" s="109">
        <v>0</v>
      </c>
      <c r="H34" s="109">
        <v>19544300</v>
      </c>
      <c r="I34" s="109">
        <v>19544300</v>
      </c>
      <c r="J34" s="109">
        <v>0</v>
      </c>
      <c r="K34" s="109">
        <v>19544300</v>
      </c>
      <c r="L34" s="109">
        <v>0</v>
      </c>
      <c r="M34" s="109">
        <v>19544300</v>
      </c>
      <c r="N34" s="109">
        <v>0</v>
      </c>
      <c r="O34" s="109">
        <v>19544300</v>
      </c>
    </row>
    <row r="35" spans="1:18" x14ac:dyDescent="0.25">
      <c r="A35" s="29" t="s">
        <v>296</v>
      </c>
      <c r="B35" s="29" t="s">
        <v>297</v>
      </c>
      <c r="C35" s="109">
        <v>5000000</v>
      </c>
      <c r="D35" s="109">
        <v>0</v>
      </c>
      <c r="E35" s="109">
        <v>1042600</v>
      </c>
      <c r="F35" s="109">
        <v>0</v>
      </c>
      <c r="G35" s="109">
        <v>0</v>
      </c>
      <c r="H35" s="109">
        <v>3957400</v>
      </c>
      <c r="I35" s="109">
        <v>3957400</v>
      </c>
      <c r="J35" s="109">
        <v>0</v>
      </c>
      <c r="K35" s="109">
        <v>3957400</v>
      </c>
      <c r="L35" s="109">
        <v>0</v>
      </c>
      <c r="M35" s="109">
        <v>3957400</v>
      </c>
      <c r="N35" s="109">
        <v>0</v>
      </c>
      <c r="O35" s="109">
        <v>3957400</v>
      </c>
    </row>
    <row r="36" spans="1:18" x14ac:dyDescent="0.25">
      <c r="A36" s="29" t="s">
        <v>298</v>
      </c>
      <c r="B36" s="29" t="s">
        <v>299</v>
      </c>
      <c r="C36" s="109">
        <v>1000000</v>
      </c>
      <c r="D36" s="109">
        <v>0</v>
      </c>
      <c r="E36" s="109">
        <v>90300</v>
      </c>
      <c r="F36" s="109">
        <v>0</v>
      </c>
      <c r="G36" s="109">
        <v>0</v>
      </c>
      <c r="H36" s="109">
        <v>909700</v>
      </c>
      <c r="I36" s="109">
        <v>909700</v>
      </c>
      <c r="J36" s="109">
        <v>0</v>
      </c>
      <c r="K36" s="109">
        <v>909700</v>
      </c>
      <c r="L36" s="109">
        <v>0</v>
      </c>
      <c r="M36" s="109">
        <v>909700</v>
      </c>
      <c r="N36" s="109">
        <v>0</v>
      </c>
      <c r="O36" s="109">
        <v>909700</v>
      </c>
    </row>
    <row r="37" spans="1:18" x14ac:dyDescent="0.25">
      <c r="A37" s="29" t="s">
        <v>300</v>
      </c>
      <c r="B37" s="29" t="s">
        <v>301</v>
      </c>
      <c r="C37" s="109">
        <v>1000000</v>
      </c>
      <c r="D37" s="109">
        <v>0</v>
      </c>
      <c r="E37" s="109">
        <v>393500</v>
      </c>
      <c r="F37" s="109">
        <v>0</v>
      </c>
      <c r="G37" s="109">
        <v>0</v>
      </c>
      <c r="H37" s="109">
        <v>606500</v>
      </c>
      <c r="I37" s="109">
        <v>606500</v>
      </c>
      <c r="J37" s="109">
        <v>0</v>
      </c>
      <c r="K37" s="109">
        <v>606500</v>
      </c>
      <c r="L37" s="109">
        <v>0</v>
      </c>
      <c r="M37" s="109">
        <v>606500</v>
      </c>
      <c r="N37" s="109">
        <v>0</v>
      </c>
      <c r="O37" s="109">
        <v>606500</v>
      </c>
    </row>
    <row r="38" spans="1:18" s="34" customFormat="1" x14ac:dyDescent="0.25">
      <c r="A38" s="32" t="s">
        <v>302</v>
      </c>
      <c r="B38" s="32" t="s">
        <v>303</v>
      </c>
      <c r="C38" s="134">
        <v>921296243</v>
      </c>
      <c r="D38" s="134">
        <v>59024482</v>
      </c>
      <c r="E38" s="134">
        <v>0</v>
      </c>
      <c r="F38" s="134">
        <v>0</v>
      </c>
      <c r="G38" s="134">
        <v>0</v>
      </c>
      <c r="H38" s="134">
        <v>980320725</v>
      </c>
      <c r="I38" s="134">
        <v>253688295</v>
      </c>
      <c r="J38" s="134">
        <v>26025053</v>
      </c>
      <c r="K38" s="134">
        <v>279713348</v>
      </c>
      <c r="L38" s="134">
        <v>700607377</v>
      </c>
      <c r="M38" s="134">
        <v>253575245</v>
      </c>
      <c r="N38" s="134">
        <v>26138103</v>
      </c>
      <c r="O38" s="134">
        <v>279713348</v>
      </c>
      <c r="P38" s="89"/>
      <c r="Q38" s="89"/>
      <c r="R38" s="89"/>
    </row>
    <row r="39" spans="1:18" s="34" customFormat="1" x14ac:dyDescent="0.25">
      <c r="A39" s="32" t="s">
        <v>304</v>
      </c>
      <c r="B39" s="32" t="s">
        <v>265</v>
      </c>
      <c r="C39" s="134">
        <v>601849843</v>
      </c>
      <c r="D39" s="134">
        <v>54624482</v>
      </c>
      <c r="E39" s="134">
        <v>0</v>
      </c>
      <c r="F39" s="134">
        <v>0</v>
      </c>
      <c r="G39" s="134">
        <v>0</v>
      </c>
      <c r="H39" s="134">
        <v>656474325</v>
      </c>
      <c r="I39" s="134">
        <v>147040603</v>
      </c>
      <c r="J39" s="134">
        <v>63134</v>
      </c>
      <c r="K39" s="134">
        <v>147103737</v>
      </c>
      <c r="L39" s="134">
        <v>509370588</v>
      </c>
      <c r="M39" s="134">
        <v>146927553</v>
      </c>
      <c r="N39" s="134">
        <v>176184</v>
      </c>
      <c r="O39" s="134">
        <v>147103737</v>
      </c>
      <c r="P39" s="89"/>
      <c r="Q39" s="89"/>
      <c r="R39" s="89"/>
    </row>
    <row r="40" spans="1:18" x14ac:dyDescent="0.25">
      <c r="A40" s="29" t="s">
        <v>305</v>
      </c>
      <c r="B40" s="29" t="s">
        <v>306</v>
      </c>
      <c r="C40" s="109">
        <v>238994900</v>
      </c>
      <c r="D40" s="109">
        <v>0</v>
      </c>
      <c r="E40" s="109">
        <v>0</v>
      </c>
      <c r="F40" s="109">
        <v>0</v>
      </c>
      <c r="G40" s="109">
        <v>0</v>
      </c>
      <c r="H40" s="109">
        <v>238994900</v>
      </c>
      <c r="I40" s="109">
        <v>12081093</v>
      </c>
      <c r="J40" s="109">
        <v>0</v>
      </c>
      <c r="K40" s="109">
        <v>12081093</v>
      </c>
      <c r="L40" s="109">
        <v>226913807</v>
      </c>
      <c r="M40" s="109">
        <v>12081093</v>
      </c>
      <c r="N40" s="109">
        <v>0</v>
      </c>
      <c r="O40" s="109">
        <v>12081093</v>
      </c>
    </row>
    <row r="41" spans="1:18" x14ac:dyDescent="0.25">
      <c r="A41" s="29" t="s">
        <v>307</v>
      </c>
      <c r="B41" s="29" t="s">
        <v>308</v>
      </c>
      <c r="C41" s="109">
        <v>191316243</v>
      </c>
      <c r="D41" s="109">
        <v>54624482</v>
      </c>
      <c r="E41" s="109">
        <v>0</v>
      </c>
      <c r="F41" s="109">
        <v>0</v>
      </c>
      <c r="G41" s="109">
        <v>0</v>
      </c>
      <c r="H41" s="109">
        <v>245940725</v>
      </c>
      <c r="I41" s="109">
        <v>76948838</v>
      </c>
      <c r="J41" s="109">
        <v>0</v>
      </c>
      <c r="K41" s="109">
        <v>76948838</v>
      </c>
      <c r="L41" s="109">
        <v>168991887</v>
      </c>
      <c r="M41" s="109">
        <v>76948838</v>
      </c>
      <c r="N41" s="109">
        <v>0</v>
      </c>
      <c r="O41" s="109">
        <v>76948838</v>
      </c>
    </row>
    <row r="42" spans="1:18" x14ac:dyDescent="0.25">
      <c r="A42" s="29" t="s">
        <v>309</v>
      </c>
      <c r="B42" s="29" t="s">
        <v>310</v>
      </c>
      <c r="C42" s="109">
        <v>154384800</v>
      </c>
      <c r="D42" s="109">
        <v>0</v>
      </c>
      <c r="E42" s="109">
        <v>0</v>
      </c>
      <c r="F42" s="109">
        <v>0</v>
      </c>
      <c r="G42" s="109">
        <v>0</v>
      </c>
      <c r="H42" s="109">
        <v>154384800</v>
      </c>
      <c r="I42" s="109">
        <v>49355007</v>
      </c>
      <c r="J42" s="109">
        <v>0</v>
      </c>
      <c r="K42" s="109">
        <v>49355007</v>
      </c>
      <c r="L42" s="109">
        <v>105029793</v>
      </c>
      <c r="M42" s="109">
        <v>49241957</v>
      </c>
      <c r="N42" s="109">
        <v>113050</v>
      </c>
      <c r="O42" s="109">
        <v>49355007</v>
      </c>
    </row>
    <row r="43" spans="1:18" x14ac:dyDescent="0.25">
      <c r="A43" s="29" t="s">
        <v>311</v>
      </c>
      <c r="B43" s="29" t="s">
        <v>312</v>
      </c>
      <c r="C43" s="109">
        <v>17153900</v>
      </c>
      <c r="D43" s="109">
        <v>0</v>
      </c>
      <c r="E43" s="109">
        <v>0</v>
      </c>
      <c r="F43" s="109">
        <v>0</v>
      </c>
      <c r="G43" s="109">
        <v>0</v>
      </c>
      <c r="H43" s="109">
        <v>17153900</v>
      </c>
      <c r="I43" s="109">
        <v>8655665</v>
      </c>
      <c r="J43" s="109">
        <v>63134</v>
      </c>
      <c r="K43" s="109">
        <v>8718799</v>
      </c>
      <c r="L43" s="109">
        <v>8435101</v>
      </c>
      <c r="M43" s="109">
        <v>8655665</v>
      </c>
      <c r="N43" s="109">
        <v>63134</v>
      </c>
      <c r="O43" s="109">
        <v>8718799</v>
      </c>
    </row>
    <row r="44" spans="1:18" x14ac:dyDescent="0.25">
      <c r="A44" s="32" t="s">
        <v>313</v>
      </c>
      <c r="B44" s="32" t="s">
        <v>314</v>
      </c>
      <c r="C44" s="134">
        <v>104981800</v>
      </c>
      <c r="D44" s="134">
        <v>4400000</v>
      </c>
      <c r="E44" s="134">
        <v>0</v>
      </c>
      <c r="F44" s="134">
        <v>0</v>
      </c>
      <c r="G44" s="134">
        <v>0</v>
      </c>
      <c r="H44" s="134">
        <v>109381800</v>
      </c>
      <c r="I44" s="134">
        <v>18567292</v>
      </c>
      <c r="J44" s="134">
        <v>25721100</v>
      </c>
      <c r="K44" s="134">
        <v>44288392</v>
      </c>
      <c r="L44" s="134">
        <v>65093408</v>
      </c>
      <c r="M44" s="134">
        <v>18567292</v>
      </c>
      <c r="N44" s="134">
        <v>25721100</v>
      </c>
      <c r="O44" s="134">
        <v>44288392</v>
      </c>
    </row>
    <row r="45" spans="1:18" x14ac:dyDescent="0.25">
      <c r="A45" s="29" t="s">
        <v>315</v>
      </c>
      <c r="B45" s="29" t="s">
        <v>316</v>
      </c>
      <c r="C45" s="109">
        <v>32757800</v>
      </c>
      <c r="D45" s="109">
        <v>0</v>
      </c>
      <c r="E45" s="109">
        <v>0</v>
      </c>
      <c r="F45" s="109">
        <v>0</v>
      </c>
      <c r="G45" s="109">
        <v>0</v>
      </c>
      <c r="H45" s="109">
        <v>32757800</v>
      </c>
      <c r="I45" s="109">
        <v>18567292</v>
      </c>
      <c r="J45" s="109">
        <v>98100</v>
      </c>
      <c r="K45" s="109">
        <v>18665392</v>
      </c>
      <c r="L45" s="109">
        <v>14092408</v>
      </c>
      <c r="M45" s="109">
        <v>18567292</v>
      </c>
      <c r="N45" s="109">
        <v>98100</v>
      </c>
      <c r="O45" s="109">
        <v>18665392</v>
      </c>
    </row>
    <row r="46" spans="1:18" x14ac:dyDescent="0.25">
      <c r="A46" s="29" t="s">
        <v>317</v>
      </c>
      <c r="B46" s="29" t="s">
        <v>318</v>
      </c>
      <c r="C46" s="109">
        <v>40224000</v>
      </c>
      <c r="D46" s="109">
        <v>0</v>
      </c>
      <c r="E46" s="109">
        <v>0</v>
      </c>
      <c r="F46" s="109">
        <v>0</v>
      </c>
      <c r="G46" s="109">
        <v>0</v>
      </c>
      <c r="H46" s="109">
        <v>40224000</v>
      </c>
      <c r="I46" s="109">
        <v>0</v>
      </c>
      <c r="J46" s="109">
        <v>25623000</v>
      </c>
      <c r="K46" s="109">
        <v>25623000</v>
      </c>
      <c r="L46" s="109">
        <v>14601000</v>
      </c>
      <c r="M46" s="109">
        <v>0</v>
      </c>
      <c r="N46" s="109">
        <v>25623000</v>
      </c>
      <c r="O46" s="109">
        <v>25623000</v>
      </c>
    </row>
    <row r="47" spans="1:18" x14ac:dyDescent="0.25">
      <c r="A47" s="29" t="s">
        <v>319</v>
      </c>
      <c r="B47" s="29" t="s">
        <v>320</v>
      </c>
      <c r="C47" s="109">
        <v>32000000</v>
      </c>
      <c r="D47" s="109">
        <v>4400000</v>
      </c>
      <c r="E47" s="109">
        <v>0</v>
      </c>
      <c r="F47" s="109">
        <v>0</v>
      </c>
      <c r="G47" s="109">
        <v>0</v>
      </c>
      <c r="H47" s="109">
        <v>36400000</v>
      </c>
      <c r="I47" s="109">
        <v>0</v>
      </c>
      <c r="J47" s="109">
        <v>0</v>
      </c>
      <c r="K47" s="109">
        <v>0</v>
      </c>
      <c r="L47" s="109">
        <v>36400000</v>
      </c>
      <c r="M47" s="109">
        <v>0</v>
      </c>
      <c r="N47" s="109">
        <v>0</v>
      </c>
      <c r="O47" s="109">
        <v>0</v>
      </c>
    </row>
    <row r="48" spans="1:18" s="34" customFormat="1" x14ac:dyDescent="0.25">
      <c r="A48" s="32" t="s">
        <v>321</v>
      </c>
      <c r="B48" s="32" t="s">
        <v>322</v>
      </c>
      <c r="C48" s="134">
        <v>24024000</v>
      </c>
      <c r="D48" s="134">
        <v>0</v>
      </c>
      <c r="E48" s="134">
        <v>0</v>
      </c>
      <c r="F48" s="134">
        <v>0</v>
      </c>
      <c r="G48" s="134">
        <v>0</v>
      </c>
      <c r="H48" s="134">
        <v>24024000</v>
      </c>
      <c r="I48" s="134">
        <v>2135250</v>
      </c>
      <c r="J48" s="134">
        <v>0</v>
      </c>
      <c r="K48" s="134">
        <v>2135250</v>
      </c>
      <c r="L48" s="134">
        <v>21888750</v>
      </c>
      <c r="M48" s="134">
        <v>2135250</v>
      </c>
      <c r="N48" s="134">
        <v>0</v>
      </c>
      <c r="O48" s="134">
        <v>2135250</v>
      </c>
      <c r="P48" s="89"/>
      <c r="Q48" s="89"/>
      <c r="R48" s="89"/>
    </row>
    <row r="49" spans="1:18" x14ac:dyDescent="0.25">
      <c r="A49" s="29" t="s">
        <v>323</v>
      </c>
      <c r="B49" s="29" t="s">
        <v>324</v>
      </c>
      <c r="C49" s="109">
        <v>24024000</v>
      </c>
      <c r="D49" s="109">
        <v>0</v>
      </c>
      <c r="E49" s="109">
        <v>0</v>
      </c>
      <c r="F49" s="109">
        <v>0</v>
      </c>
      <c r="G49" s="109">
        <v>0</v>
      </c>
      <c r="H49" s="109">
        <v>24024000</v>
      </c>
      <c r="I49" s="109">
        <v>2135250</v>
      </c>
      <c r="J49" s="109">
        <v>0</v>
      </c>
      <c r="K49" s="109">
        <v>2135250</v>
      </c>
      <c r="L49" s="109">
        <v>21888750</v>
      </c>
      <c r="M49" s="109">
        <v>2135250</v>
      </c>
      <c r="N49" s="109">
        <v>0</v>
      </c>
      <c r="O49" s="109">
        <v>2135250</v>
      </c>
    </row>
    <row r="50" spans="1:18" x14ac:dyDescent="0.25">
      <c r="A50" s="29" t="s">
        <v>325</v>
      </c>
      <c r="B50" s="29" t="s">
        <v>326</v>
      </c>
      <c r="C50" s="109">
        <v>34944000</v>
      </c>
      <c r="D50" s="109">
        <v>0</v>
      </c>
      <c r="E50" s="109">
        <v>0</v>
      </c>
      <c r="F50" s="109">
        <v>0</v>
      </c>
      <c r="G50" s="109">
        <v>0</v>
      </c>
      <c r="H50" s="109">
        <v>34944000</v>
      </c>
      <c r="I50" s="109">
        <v>0</v>
      </c>
      <c r="J50" s="109">
        <v>0</v>
      </c>
      <c r="K50" s="109">
        <v>0</v>
      </c>
      <c r="L50" s="109">
        <v>34944000</v>
      </c>
      <c r="M50" s="109">
        <v>0</v>
      </c>
      <c r="N50" s="109">
        <v>0</v>
      </c>
      <c r="O50" s="109">
        <v>0</v>
      </c>
    </row>
    <row r="51" spans="1:18" x14ac:dyDescent="0.25">
      <c r="A51" s="29" t="s">
        <v>327</v>
      </c>
      <c r="B51" s="29" t="s">
        <v>328</v>
      </c>
      <c r="C51" s="109">
        <v>27996600</v>
      </c>
      <c r="D51" s="109">
        <v>0</v>
      </c>
      <c r="E51" s="109">
        <v>0</v>
      </c>
      <c r="F51" s="109">
        <v>0</v>
      </c>
      <c r="G51" s="109">
        <v>0</v>
      </c>
      <c r="H51" s="109">
        <v>27996600</v>
      </c>
      <c r="I51" s="109">
        <v>535150</v>
      </c>
      <c r="J51" s="109">
        <v>240819</v>
      </c>
      <c r="K51" s="109">
        <v>775969</v>
      </c>
      <c r="L51" s="109">
        <v>27220631</v>
      </c>
      <c r="M51" s="109">
        <v>535150</v>
      </c>
      <c r="N51" s="109">
        <v>240819</v>
      </c>
      <c r="O51" s="109">
        <v>775969</v>
      </c>
    </row>
    <row r="52" spans="1:18" x14ac:dyDescent="0.25">
      <c r="A52" s="29" t="s">
        <v>329</v>
      </c>
      <c r="B52" s="29" t="s">
        <v>330</v>
      </c>
      <c r="C52" s="109">
        <v>127500000</v>
      </c>
      <c r="D52" s="109">
        <v>0</v>
      </c>
      <c r="E52" s="109">
        <v>0</v>
      </c>
      <c r="F52" s="109">
        <v>0</v>
      </c>
      <c r="G52" s="109">
        <v>0</v>
      </c>
      <c r="H52" s="109">
        <v>127500000</v>
      </c>
      <c r="I52" s="109">
        <v>85410000</v>
      </c>
      <c r="J52" s="109">
        <v>0</v>
      </c>
      <c r="K52" s="109">
        <v>85410000</v>
      </c>
      <c r="L52" s="109">
        <v>42090000</v>
      </c>
      <c r="M52" s="109">
        <v>85410000</v>
      </c>
      <c r="N52" s="109">
        <v>0</v>
      </c>
      <c r="O52" s="109">
        <v>85410000</v>
      </c>
    </row>
    <row r="53" spans="1:18" s="34" customFormat="1" x14ac:dyDescent="0.25">
      <c r="A53" s="32" t="s">
        <v>331</v>
      </c>
      <c r="B53" s="32" t="s">
        <v>332</v>
      </c>
      <c r="C53" s="134">
        <v>4619556225</v>
      </c>
      <c r="D53" s="134">
        <v>0</v>
      </c>
      <c r="E53" s="134">
        <v>245600000</v>
      </c>
      <c r="F53" s="134">
        <v>0</v>
      </c>
      <c r="G53" s="134">
        <v>-35000000</v>
      </c>
      <c r="H53" s="134">
        <v>4338956225</v>
      </c>
      <c r="I53" s="134">
        <v>1053524028</v>
      </c>
      <c r="J53" s="134">
        <v>213991855</v>
      </c>
      <c r="K53" s="134">
        <v>1267515883</v>
      </c>
      <c r="L53" s="134">
        <v>3071440342</v>
      </c>
      <c r="M53" s="134">
        <v>1050083050</v>
      </c>
      <c r="N53" s="134">
        <v>181930820</v>
      </c>
      <c r="O53" s="134">
        <v>1232013870</v>
      </c>
      <c r="P53" s="89"/>
      <c r="Q53" s="89"/>
      <c r="R53" s="89"/>
    </row>
    <row r="54" spans="1:18" s="34" customFormat="1" x14ac:dyDescent="0.25">
      <c r="A54" s="32" t="s">
        <v>333</v>
      </c>
      <c r="B54" s="32" t="s">
        <v>249</v>
      </c>
      <c r="C54" s="134">
        <v>3424902422</v>
      </c>
      <c r="D54" s="134">
        <v>0</v>
      </c>
      <c r="E54" s="134">
        <v>35200000</v>
      </c>
      <c r="F54" s="134">
        <v>0</v>
      </c>
      <c r="G54" s="134">
        <v>-35000000</v>
      </c>
      <c r="H54" s="134">
        <v>3354702422</v>
      </c>
      <c r="I54" s="134">
        <v>897330863</v>
      </c>
      <c r="J54" s="134">
        <v>98915225</v>
      </c>
      <c r="K54" s="134">
        <v>996246088</v>
      </c>
      <c r="L54" s="134">
        <v>2358456334</v>
      </c>
      <c r="M54" s="134">
        <v>895826010</v>
      </c>
      <c r="N54" s="134">
        <v>84070139</v>
      </c>
      <c r="O54" s="134">
        <v>979896149</v>
      </c>
      <c r="P54" s="89"/>
      <c r="Q54" s="89"/>
      <c r="R54" s="89"/>
    </row>
    <row r="55" spans="1:18" s="34" customFormat="1" x14ac:dyDescent="0.25">
      <c r="A55" s="32" t="s">
        <v>334</v>
      </c>
      <c r="B55" s="32" t="s">
        <v>251</v>
      </c>
      <c r="C55" s="134">
        <v>3424902422</v>
      </c>
      <c r="D55" s="134">
        <v>0</v>
      </c>
      <c r="E55" s="134">
        <v>35200000</v>
      </c>
      <c r="F55" s="134">
        <v>0</v>
      </c>
      <c r="G55" s="134">
        <v>-35000000</v>
      </c>
      <c r="H55" s="134">
        <v>3354702422</v>
      </c>
      <c r="I55" s="134">
        <v>897330863</v>
      </c>
      <c r="J55" s="134">
        <v>98915225</v>
      </c>
      <c r="K55" s="134">
        <v>996246088</v>
      </c>
      <c r="L55" s="134">
        <v>2358456334</v>
      </c>
      <c r="M55" s="134">
        <v>895826010</v>
      </c>
      <c r="N55" s="134">
        <v>84070139</v>
      </c>
      <c r="O55" s="134">
        <v>979896149</v>
      </c>
      <c r="P55" s="89"/>
      <c r="Q55" s="89"/>
      <c r="R55" s="89"/>
    </row>
    <row r="56" spans="1:18" x14ac:dyDescent="0.25">
      <c r="A56" s="29" t="s">
        <v>335</v>
      </c>
      <c r="B56" s="29" t="s">
        <v>253</v>
      </c>
      <c r="C56" s="109">
        <v>2070642420</v>
      </c>
      <c r="D56" s="109">
        <v>0</v>
      </c>
      <c r="E56" s="109">
        <v>0</v>
      </c>
      <c r="F56" s="109">
        <v>0</v>
      </c>
      <c r="G56" s="109">
        <v>0</v>
      </c>
      <c r="H56" s="109">
        <v>2070642420</v>
      </c>
      <c r="I56" s="109">
        <v>670236028</v>
      </c>
      <c r="J56" s="109">
        <v>44000000</v>
      </c>
      <c r="K56" s="109">
        <v>714236028</v>
      </c>
      <c r="L56" s="109">
        <v>1356406392</v>
      </c>
      <c r="M56" s="109">
        <v>670236028</v>
      </c>
      <c r="N56" s="109">
        <v>44000000</v>
      </c>
      <c r="O56" s="109">
        <v>714236028</v>
      </c>
    </row>
    <row r="57" spans="1:18" x14ac:dyDescent="0.25">
      <c r="A57" s="29" t="s">
        <v>336</v>
      </c>
      <c r="B57" s="29" t="s">
        <v>255</v>
      </c>
      <c r="C57" s="109">
        <v>336000000</v>
      </c>
      <c r="D57" s="109">
        <v>0</v>
      </c>
      <c r="E57" s="109">
        <v>0</v>
      </c>
      <c r="F57" s="109">
        <v>0</v>
      </c>
      <c r="G57" s="109">
        <v>0</v>
      </c>
      <c r="H57" s="109">
        <v>336000000</v>
      </c>
      <c r="I57" s="109">
        <v>87785636</v>
      </c>
      <c r="J57" s="109">
        <v>0</v>
      </c>
      <c r="K57" s="109">
        <v>87785636</v>
      </c>
      <c r="L57" s="109">
        <v>248214364</v>
      </c>
      <c r="M57" s="109">
        <v>87785636</v>
      </c>
      <c r="N57" s="109">
        <v>0</v>
      </c>
      <c r="O57" s="109">
        <v>87785636</v>
      </c>
    </row>
    <row r="58" spans="1:18" x14ac:dyDescent="0.25">
      <c r="A58" s="29" t="s">
        <v>337</v>
      </c>
      <c r="B58" s="29" t="s">
        <v>257</v>
      </c>
      <c r="C58" s="109">
        <v>39624552</v>
      </c>
      <c r="D58" s="109">
        <v>0</v>
      </c>
      <c r="E58" s="109">
        <v>0</v>
      </c>
      <c r="F58" s="109">
        <v>0</v>
      </c>
      <c r="G58" s="109">
        <v>0</v>
      </c>
      <c r="H58" s="109">
        <v>39624552</v>
      </c>
      <c r="I58" s="109">
        <v>26384034</v>
      </c>
      <c r="J58" s="109">
        <v>1319080</v>
      </c>
      <c r="K58" s="109">
        <v>27703114</v>
      </c>
      <c r="L58" s="109">
        <v>11921438</v>
      </c>
      <c r="M58" s="109">
        <v>26384034</v>
      </c>
      <c r="N58" s="109">
        <v>1319080</v>
      </c>
      <c r="O58" s="109">
        <v>27703114</v>
      </c>
    </row>
    <row r="59" spans="1:18" x14ac:dyDescent="0.25">
      <c r="A59" s="29" t="s">
        <v>338</v>
      </c>
      <c r="B59" s="29" t="s">
        <v>259</v>
      </c>
      <c r="C59" s="109">
        <v>151826400</v>
      </c>
      <c r="D59" s="109">
        <v>0</v>
      </c>
      <c r="E59" s="109">
        <v>0</v>
      </c>
      <c r="F59" s="109">
        <v>0</v>
      </c>
      <c r="G59" s="109">
        <v>-35000000</v>
      </c>
      <c r="H59" s="109">
        <v>116826400</v>
      </c>
      <c r="I59" s="109">
        <v>56538618</v>
      </c>
      <c r="J59" s="109">
        <v>2666667</v>
      </c>
      <c r="K59" s="109">
        <v>59205285</v>
      </c>
      <c r="L59" s="109">
        <v>57621115</v>
      </c>
      <c r="M59" s="109">
        <v>56538618</v>
      </c>
      <c r="N59" s="109">
        <v>2666667</v>
      </c>
      <c r="O59" s="109">
        <v>59205285</v>
      </c>
    </row>
    <row r="60" spans="1:18" x14ac:dyDescent="0.25">
      <c r="A60" s="29" t="s">
        <v>339</v>
      </c>
      <c r="B60" s="29" t="s">
        <v>261</v>
      </c>
      <c r="C60" s="109">
        <v>423531461</v>
      </c>
      <c r="D60" s="109">
        <v>0</v>
      </c>
      <c r="E60" s="109">
        <v>0</v>
      </c>
      <c r="F60" s="109">
        <v>0</v>
      </c>
      <c r="G60" s="109">
        <v>0</v>
      </c>
      <c r="H60" s="109">
        <v>423531461</v>
      </c>
      <c r="I60" s="109">
        <v>49529328</v>
      </c>
      <c r="J60" s="109">
        <v>0</v>
      </c>
      <c r="K60" s="109">
        <v>49529328</v>
      </c>
      <c r="L60" s="109">
        <v>374002133</v>
      </c>
      <c r="M60" s="109">
        <v>49529328</v>
      </c>
      <c r="N60" s="109">
        <v>0</v>
      </c>
      <c r="O60" s="109">
        <v>49529328</v>
      </c>
    </row>
    <row r="61" spans="1:18" s="34" customFormat="1" x14ac:dyDescent="0.25">
      <c r="A61" s="29" t="s">
        <v>340</v>
      </c>
      <c r="B61" s="29" t="s">
        <v>265</v>
      </c>
      <c r="C61" s="109">
        <v>403277589</v>
      </c>
      <c r="D61" s="109">
        <v>0</v>
      </c>
      <c r="E61" s="109">
        <v>35200000</v>
      </c>
      <c r="F61" s="109">
        <v>0</v>
      </c>
      <c r="G61" s="109">
        <v>0</v>
      </c>
      <c r="H61" s="109">
        <v>368077589</v>
      </c>
      <c r="I61" s="109">
        <v>6857219</v>
      </c>
      <c r="J61" s="109">
        <v>50929478</v>
      </c>
      <c r="K61" s="109">
        <v>57786697</v>
      </c>
      <c r="L61" s="109">
        <v>310290892</v>
      </c>
      <c r="M61" s="109">
        <v>5352366</v>
      </c>
      <c r="N61" s="109">
        <v>36084392</v>
      </c>
      <c r="O61" s="109">
        <v>41436758</v>
      </c>
      <c r="P61" s="89"/>
      <c r="Q61" s="89"/>
      <c r="R61" s="89"/>
    </row>
    <row r="62" spans="1:18" x14ac:dyDescent="0.25">
      <c r="A62" s="29" t="s">
        <v>341</v>
      </c>
      <c r="B62" s="29" t="s">
        <v>267</v>
      </c>
      <c r="C62" s="109">
        <v>184137833</v>
      </c>
      <c r="D62" s="109">
        <v>0</v>
      </c>
      <c r="E62" s="109">
        <v>0</v>
      </c>
      <c r="F62" s="109">
        <v>0</v>
      </c>
      <c r="G62" s="109">
        <v>0</v>
      </c>
      <c r="H62" s="109">
        <v>184137833</v>
      </c>
      <c r="I62" s="109">
        <v>4206898</v>
      </c>
      <c r="J62" s="109">
        <v>18287727</v>
      </c>
      <c r="K62" s="109">
        <v>22494625</v>
      </c>
      <c r="L62" s="109">
        <v>161643208</v>
      </c>
      <c r="M62" s="109">
        <v>3195951</v>
      </c>
      <c r="N62" s="109">
        <v>12790323</v>
      </c>
      <c r="O62" s="109">
        <v>15986274</v>
      </c>
    </row>
    <row r="63" spans="1:18" x14ac:dyDescent="0.25">
      <c r="A63" s="29" t="s">
        <v>342</v>
      </c>
      <c r="B63" s="29" t="s">
        <v>269</v>
      </c>
      <c r="C63" s="109">
        <v>183939756</v>
      </c>
      <c r="D63" s="109">
        <v>0</v>
      </c>
      <c r="E63" s="109">
        <v>0</v>
      </c>
      <c r="F63" s="109">
        <v>0</v>
      </c>
      <c r="G63" s="109">
        <v>0</v>
      </c>
      <c r="H63" s="109">
        <v>183939756</v>
      </c>
      <c r="I63" s="109">
        <v>2650321</v>
      </c>
      <c r="J63" s="109">
        <v>32641751</v>
      </c>
      <c r="K63" s="109">
        <v>35292072</v>
      </c>
      <c r="L63" s="109">
        <v>148647684</v>
      </c>
      <c r="M63" s="109">
        <v>2156415</v>
      </c>
      <c r="N63" s="109">
        <v>23294069</v>
      </c>
      <c r="O63" s="109">
        <v>25450484</v>
      </c>
    </row>
    <row r="64" spans="1:18" x14ac:dyDescent="0.25">
      <c r="A64" s="29" t="s">
        <v>343</v>
      </c>
      <c r="B64" s="29" t="s">
        <v>344</v>
      </c>
      <c r="C64" s="109">
        <v>35200000</v>
      </c>
      <c r="D64" s="109">
        <v>0</v>
      </c>
      <c r="E64" s="109">
        <v>35200000</v>
      </c>
      <c r="F64" s="109">
        <v>0</v>
      </c>
      <c r="G64" s="109">
        <v>0</v>
      </c>
      <c r="H64" s="109">
        <v>9.9999999999999995E-7</v>
      </c>
      <c r="I64" s="109">
        <v>0</v>
      </c>
      <c r="J64" s="109">
        <v>0</v>
      </c>
      <c r="K64" s="109">
        <v>0</v>
      </c>
      <c r="L64" s="109">
        <v>0</v>
      </c>
      <c r="M64" s="109">
        <v>0</v>
      </c>
      <c r="N64" s="109">
        <v>0</v>
      </c>
      <c r="O64" s="109">
        <v>0</v>
      </c>
    </row>
    <row r="65" spans="1:18" s="34" customFormat="1" x14ac:dyDescent="0.25">
      <c r="A65" s="32" t="s">
        <v>345</v>
      </c>
      <c r="B65" s="32" t="s">
        <v>273</v>
      </c>
      <c r="C65" s="134">
        <v>921856474</v>
      </c>
      <c r="D65" s="134">
        <v>0</v>
      </c>
      <c r="E65" s="134">
        <v>175200000</v>
      </c>
      <c r="F65" s="134">
        <v>0</v>
      </c>
      <c r="G65" s="134">
        <v>0</v>
      </c>
      <c r="H65" s="134">
        <v>746656474</v>
      </c>
      <c r="I65" s="134">
        <v>154036750</v>
      </c>
      <c r="J65" s="134">
        <v>116154243</v>
      </c>
      <c r="K65" s="134">
        <v>270190993</v>
      </c>
      <c r="L65" s="134">
        <v>476465481</v>
      </c>
      <c r="M65" s="134">
        <v>152100625</v>
      </c>
      <c r="N65" s="134">
        <v>98938294</v>
      </c>
      <c r="O65" s="134">
        <v>251038919</v>
      </c>
      <c r="P65" s="89"/>
      <c r="Q65" s="89"/>
      <c r="R65" s="89"/>
    </row>
    <row r="66" spans="1:18" x14ac:dyDescent="0.25">
      <c r="A66" s="29" t="s">
        <v>346</v>
      </c>
      <c r="B66" s="29" t="s">
        <v>275</v>
      </c>
      <c r="C66" s="109">
        <v>288777600</v>
      </c>
      <c r="D66" s="109">
        <v>0</v>
      </c>
      <c r="E66" s="109">
        <v>0</v>
      </c>
      <c r="F66" s="109">
        <v>0</v>
      </c>
      <c r="G66" s="109">
        <v>0</v>
      </c>
      <c r="H66" s="109">
        <v>288777600</v>
      </c>
      <c r="I66" s="109">
        <v>78346000</v>
      </c>
      <c r="J66" s="109">
        <v>31930600</v>
      </c>
      <c r="K66" s="109">
        <v>110276600</v>
      </c>
      <c r="L66" s="109">
        <v>178501000</v>
      </c>
      <c r="M66" s="109">
        <v>78346000</v>
      </c>
      <c r="N66" s="109">
        <v>31930600</v>
      </c>
      <c r="O66" s="109">
        <v>110276600</v>
      </c>
    </row>
    <row r="67" spans="1:18" x14ac:dyDescent="0.25">
      <c r="A67" s="29" t="s">
        <v>347</v>
      </c>
      <c r="B67" s="29" t="s">
        <v>348</v>
      </c>
      <c r="C67" s="109">
        <v>248645674</v>
      </c>
      <c r="D67" s="109">
        <v>0</v>
      </c>
      <c r="E67" s="109">
        <v>0</v>
      </c>
      <c r="F67" s="109">
        <v>0</v>
      </c>
      <c r="G67" s="109">
        <v>0</v>
      </c>
      <c r="H67" s="109">
        <v>248645674</v>
      </c>
      <c r="I67" s="109">
        <v>5225350</v>
      </c>
      <c r="J67" s="109">
        <v>59775043</v>
      </c>
      <c r="K67" s="109">
        <v>65000393</v>
      </c>
      <c r="L67" s="109">
        <v>183645281</v>
      </c>
      <c r="M67" s="109">
        <v>3289225</v>
      </c>
      <c r="N67" s="109">
        <v>42559094</v>
      </c>
      <c r="O67" s="109">
        <v>45848319</v>
      </c>
    </row>
    <row r="68" spans="1:18" x14ac:dyDescent="0.25">
      <c r="A68" s="29" t="s">
        <v>349</v>
      </c>
      <c r="B68" s="29" t="s">
        <v>283</v>
      </c>
      <c r="C68" s="109">
        <v>78544800</v>
      </c>
      <c r="D68" s="109">
        <v>0</v>
      </c>
      <c r="E68" s="109">
        <v>0</v>
      </c>
      <c r="F68" s="109">
        <v>0</v>
      </c>
      <c r="G68" s="109">
        <v>0</v>
      </c>
      <c r="H68" s="109">
        <v>78544800</v>
      </c>
      <c r="I68" s="109">
        <v>29075500</v>
      </c>
      <c r="J68" s="109">
        <v>8539900</v>
      </c>
      <c r="K68" s="109">
        <v>37615400</v>
      </c>
      <c r="L68" s="109">
        <v>40929400</v>
      </c>
      <c r="M68" s="109">
        <v>29075500</v>
      </c>
      <c r="N68" s="109">
        <v>8539900</v>
      </c>
      <c r="O68" s="109">
        <v>37615400</v>
      </c>
    </row>
    <row r="69" spans="1:18" x14ac:dyDescent="0.25">
      <c r="A69" s="29" t="s">
        <v>350</v>
      </c>
      <c r="B69" s="29" t="s">
        <v>285</v>
      </c>
      <c r="C69" s="109">
        <v>130688400</v>
      </c>
      <c r="D69" s="109">
        <v>0</v>
      </c>
      <c r="E69" s="109">
        <v>0</v>
      </c>
      <c r="F69" s="109">
        <v>0</v>
      </c>
      <c r="G69" s="109">
        <v>0</v>
      </c>
      <c r="H69" s="109">
        <v>130688400</v>
      </c>
      <c r="I69" s="109">
        <v>41389900</v>
      </c>
      <c r="J69" s="109">
        <v>15908700</v>
      </c>
      <c r="K69" s="109">
        <v>57298600</v>
      </c>
      <c r="L69" s="109">
        <v>73389800</v>
      </c>
      <c r="M69" s="109">
        <v>41389900</v>
      </c>
      <c r="N69" s="109">
        <v>15908700</v>
      </c>
      <c r="O69" s="109">
        <v>57298600</v>
      </c>
    </row>
    <row r="70" spans="1:18" x14ac:dyDescent="0.25">
      <c r="A70" s="29" t="s">
        <v>351</v>
      </c>
      <c r="B70" s="29" t="s">
        <v>352</v>
      </c>
      <c r="C70" s="109">
        <v>175200000</v>
      </c>
      <c r="D70" s="109">
        <v>0</v>
      </c>
      <c r="E70" s="109">
        <v>175200000</v>
      </c>
      <c r="F70" s="109">
        <v>0</v>
      </c>
      <c r="G70" s="109">
        <v>0</v>
      </c>
      <c r="H70" s="109">
        <v>9.9999999999999995E-7</v>
      </c>
      <c r="I70" s="109">
        <v>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</row>
    <row r="71" spans="1:18" x14ac:dyDescent="0.25">
      <c r="A71" s="32" t="s">
        <v>353</v>
      </c>
      <c r="B71" s="32" t="s">
        <v>303</v>
      </c>
      <c r="C71" s="134">
        <v>272797329</v>
      </c>
      <c r="D71" s="134">
        <v>0</v>
      </c>
      <c r="E71" s="134">
        <v>35200000</v>
      </c>
      <c r="F71" s="134">
        <v>0</v>
      </c>
      <c r="G71" s="134">
        <v>0</v>
      </c>
      <c r="H71" s="134">
        <v>237597329</v>
      </c>
      <c r="I71" s="134">
        <v>2156415</v>
      </c>
      <c r="J71" s="134">
        <v>-1077613</v>
      </c>
      <c r="K71" s="134">
        <v>1078802</v>
      </c>
      <c r="L71" s="134">
        <v>236518527</v>
      </c>
      <c r="M71" s="134">
        <v>2156415</v>
      </c>
      <c r="N71" s="134">
        <v>-1077613</v>
      </c>
      <c r="O71" s="134">
        <v>1078802</v>
      </c>
    </row>
    <row r="72" spans="1:18" x14ac:dyDescent="0.25">
      <c r="A72" s="32" t="s">
        <v>354</v>
      </c>
      <c r="B72" s="32" t="s">
        <v>265</v>
      </c>
      <c r="C72" s="134">
        <v>272797329</v>
      </c>
      <c r="D72" s="134">
        <v>0</v>
      </c>
      <c r="E72" s="134">
        <v>35200000</v>
      </c>
      <c r="F72" s="134">
        <v>0</v>
      </c>
      <c r="G72" s="134">
        <v>0</v>
      </c>
      <c r="H72" s="134">
        <v>237597329</v>
      </c>
      <c r="I72" s="134">
        <v>2156415</v>
      </c>
      <c r="J72" s="134">
        <v>-1077613</v>
      </c>
      <c r="K72" s="134">
        <v>1078802</v>
      </c>
      <c r="L72" s="134">
        <v>236518527</v>
      </c>
      <c r="M72" s="134">
        <v>2156415</v>
      </c>
      <c r="N72" s="134">
        <v>-1077613</v>
      </c>
      <c r="O72" s="134">
        <v>1078802</v>
      </c>
    </row>
    <row r="73" spans="1:18" x14ac:dyDescent="0.25">
      <c r="A73" s="29" t="s">
        <v>355</v>
      </c>
      <c r="B73" s="29" t="s">
        <v>306</v>
      </c>
      <c r="C73" s="109">
        <v>183939756</v>
      </c>
      <c r="D73" s="109">
        <v>0</v>
      </c>
      <c r="E73" s="109">
        <v>0</v>
      </c>
      <c r="F73" s="109">
        <v>0</v>
      </c>
      <c r="G73" s="109">
        <v>0</v>
      </c>
      <c r="H73" s="109">
        <v>183939756</v>
      </c>
      <c r="I73" s="109">
        <v>0</v>
      </c>
      <c r="J73" s="109">
        <v>0</v>
      </c>
      <c r="K73" s="109">
        <v>0</v>
      </c>
      <c r="L73" s="109">
        <v>183939756</v>
      </c>
      <c r="M73" s="109">
        <v>0</v>
      </c>
      <c r="N73" s="109">
        <v>0</v>
      </c>
      <c r="O73" s="109">
        <v>0</v>
      </c>
    </row>
    <row r="74" spans="1:18" x14ac:dyDescent="0.25">
      <c r="A74" s="29" t="s">
        <v>356</v>
      </c>
      <c r="B74" s="29" t="s">
        <v>357</v>
      </c>
      <c r="C74" s="109">
        <v>35200000</v>
      </c>
      <c r="D74" s="109">
        <v>0</v>
      </c>
      <c r="E74" s="109">
        <v>35200000</v>
      </c>
      <c r="F74" s="109">
        <v>0</v>
      </c>
      <c r="G74" s="109">
        <v>0</v>
      </c>
      <c r="H74" s="109">
        <v>9.9999999999999995E-7</v>
      </c>
      <c r="I74" s="109">
        <v>0</v>
      </c>
      <c r="J74" s="109">
        <v>0</v>
      </c>
      <c r="K74" s="109">
        <v>0</v>
      </c>
      <c r="L74" s="109">
        <v>0</v>
      </c>
      <c r="M74" s="109">
        <v>0</v>
      </c>
      <c r="N74" s="109">
        <v>0</v>
      </c>
      <c r="O74" s="109">
        <v>0</v>
      </c>
    </row>
    <row r="75" spans="1:18" x14ac:dyDescent="0.25">
      <c r="A75" s="29" t="s">
        <v>358</v>
      </c>
      <c r="B75" s="29" t="s">
        <v>359</v>
      </c>
      <c r="C75" s="109">
        <v>53657573</v>
      </c>
      <c r="D75" s="109">
        <v>0</v>
      </c>
      <c r="E75" s="109">
        <v>0</v>
      </c>
      <c r="F75" s="109">
        <v>0</v>
      </c>
      <c r="G75" s="109">
        <v>0</v>
      </c>
      <c r="H75" s="109">
        <v>53657573</v>
      </c>
      <c r="I75" s="109">
        <v>2156415</v>
      </c>
      <c r="J75" s="109">
        <v>-1077613</v>
      </c>
      <c r="K75" s="109">
        <v>1078802</v>
      </c>
      <c r="L75" s="109">
        <v>52578771</v>
      </c>
      <c r="M75" s="109">
        <v>2156415</v>
      </c>
      <c r="N75" s="109">
        <v>-1077613</v>
      </c>
      <c r="O75" s="109">
        <v>1078802</v>
      </c>
    </row>
    <row r="76" spans="1:18" s="34" customFormat="1" x14ac:dyDescent="0.25">
      <c r="A76" s="32" t="s">
        <v>360</v>
      </c>
      <c r="B76" s="32" t="s">
        <v>361</v>
      </c>
      <c r="C76" s="134">
        <v>18468585189</v>
      </c>
      <c r="D76" s="134">
        <v>999999958</v>
      </c>
      <c r="E76" s="134">
        <v>439428160.77999991</v>
      </c>
      <c r="F76" s="134">
        <v>845700000</v>
      </c>
      <c r="G76" s="134">
        <v>-970000000</v>
      </c>
      <c r="H76" s="134">
        <v>18904856986.220001</v>
      </c>
      <c r="I76" s="134">
        <v>9995281554.460001</v>
      </c>
      <c r="J76" s="134">
        <v>1223825673.0599999</v>
      </c>
      <c r="K76" s="134">
        <v>11219107227.52</v>
      </c>
      <c r="L76" s="134">
        <v>7685749758.7000008</v>
      </c>
      <c r="M76" s="134">
        <v>7191079448.9599991</v>
      </c>
      <c r="N76" s="134">
        <v>495299345.60999995</v>
      </c>
      <c r="O76" s="134">
        <v>7686378794.5699987</v>
      </c>
      <c r="P76" s="89"/>
      <c r="Q76" s="89"/>
      <c r="R76" s="89"/>
    </row>
    <row r="77" spans="1:18" s="34" customFormat="1" x14ac:dyDescent="0.25">
      <c r="A77" s="32" t="s">
        <v>362</v>
      </c>
      <c r="B77" s="32" t="s">
        <v>363</v>
      </c>
      <c r="C77" s="134">
        <v>112000000</v>
      </c>
      <c r="D77" s="134">
        <v>0</v>
      </c>
      <c r="E77" s="134">
        <v>700344.54</v>
      </c>
      <c r="F77" s="134">
        <v>25000000</v>
      </c>
      <c r="G77" s="134">
        <v>0</v>
      </c>
      <c r="H77" s="134">
        <v>136299655.46000001</v>
      </c>
      <c r="I77" s="134">
        <v>46951930</v>
      </c>
      <c r="J77" s="134">
        <v>0</v>
      </c>
      <c r="K77" s="134">
        <v>46951930</v>
      </c>
      <c r="L77" s="134">
        <v>89347725.460000008</v>
      </c>
      <c r="M77" s="134">
        <v>42321065</v>
      </c>
      <c r="N77" s="134">
        <v>0</v>
      </c>
      <c r="O77" s="134">
        <v>42321065</v>
      </c>
      <c r="P77" s="89"/>
      <c r="Q77" s="89"/>
      <c r="R77" s="89"/>
    </row>
    <row r="78" spans="1:18" s="34" customFormat="1" x14ac:dyDescent="0.25">
      <c r="A78" s="32" t="s">
        <v>364</v>
      </c>
      <c r="B78" s="32" t="s">
        <v>365</v>
      </c>
      <c r="C78" s="134">
        <v>112000000</v>
      </c>
      <c r="D78" s="134">
        <v>0</v>
      </c>
      <c r="E78" s="134">
        <v>700344.54</v>
      </c>
      <c r="F78" s="134">
        <v>25000000</v>
      </c>
      <c r="G78" s="134">
        <v>0</v>
      </c>
      <c r="H78" s="134">
        <v>136299655.46000001</v>
      </c>
      <c r="I78" s="134">
        <v>46951930</v>
      </c>
      <c r="J78" s="134">
        <v>0</v>
      </c>
      <c r="K78" s="134">
        <v>46951930</v>
      </c>
      <c r="L78" s="134">
        <v>89347725.460000008</v>
      </c>
      <c r="M78" s="134">
        <v>42321065</v>
      </c>
      <c r="N78" s="134">
        <v>0</v>
      </c>
      <c r="O78" s="134">
        <v>42321065</v>
      </c>
      <c r="P78" s="89"/>
      <c r="Q78" s="89"/>
      <c r="R78" s="89"/>
    </row>
    <row r="79" spans="1:18" s="34" customFormat="1" x14ac:dyDescent="0.25">
      <c r="A79" s="32" t="s">
        <v>366</v>
      </c>
      <c r="B79" s="32" t="s">
        <v>367</v>
      </c>
      <c r="C79" s="134">
        <v>72000000</v>
      </c>
      <c r="D79" s="134">
        <v>0</v>
      </c>
      <c r="E79" s="134">
        <v>700344.54</v>
      </c>
      <c r="F79" s="134">
        <v>25000000</v>
      </c>
      <c r="G79" s="134">
        <v>0</v>
      </c>
      <c r="H79" s="134">
        <v>96299655.459999993</v>
      </c>
      <c r="I79" s="134">
        <v>46951930</v>
      </c>
      <c r="J79" s="134">
        <v>0</v>
      </c>
      <c r="K79" s="134">
        <v>46951930</v>
      </c>
      <c r="L79" s="134">
        <v>49347725.459999993</v>
      </c>
      <c r="M79" s="134">
        <v>42321065</v>
      </c>
      <c r="N79" s="134">
        <v>0</v>
      </c>
      <c r="O79" s="134">
        <v>42321065</v>
      </c>
      <c r="P79" s="89"/>
      <c r="Q79" s="89"/>
      <c r="R79" s="89"/>
    </row>
    <row r="80" spans="1:18" s="34" customFormat="1" x14ac:dyDescent="0.25">
      <c r="A80" s="32" t="s">
        <v>368</v>
      </c>
      <c r="B80" s="32" t="s">
        <v>369</v>
      </c>
      <c r="C80" s="134">
        <v>72000000</v>
      </c>
      <c r="D80" s="134">
        <v>0</v>
      </c>
      <c r="E80" s="134">
        <v>700344.54</v>
      </c>
      <c r="F80" s="134">
        <v>25000000</v>
      </c>
      <c r="G80" s="134">
        <v>0</v>
      </c>
      <c r="H80" s="134">
        <v>96299655.459999993</v>
      </c>
      <c r="I80" s="134">
        <v>46951930</v>
      </c>
      <c r="J80" s="134">
        <v>0</v>
      </c>
      <c r="K80" s="134">
        <v>46951930</v>
      </c>
      <c r="L80" s="134">
        <v>49347725.459999993</v>
      </c>
      <c r="M80" s="134">
        <v>42321065</v>
      </c>
      <c r="N80" s="134">
        <v>0</v>
      </c>
      <c r="O80" s="134">
        <v>42321065</v>
      </c>
      <c r="P80" s="89"/>
      <c r="Q80" s="89"/>
      <c r="R80" s="89"/>
    </row>
    <row r="81" spans="1:18" x14ac:dyDescent="0.25">
      <c r="A81" s="29" t="s">
        <v>370</v>
      </c>
      <c r="B81" s="29" t="s">
        <v>371</v>
      </c>
      <c r="C81" s="109">
        <v>22000000</v>
      </c>
      <c r="D81" s="109">
        <v>0</v>
      </c>
      <c r="E81" s="109">
        <v>0</v>
      </c>
      <c r="F81" s="109">
        <v>25000000</v>
      </c>
      <c r="G81" s="109">
        <v>0</v>
      </c>
      <c r="H81" s="109">
        <v>47000000</v>
      </c>
      <c r="I81" s="109">
        <v>21000888</v>
      </c>
      <c r="J81" s="109">
        <v>0</v>
      </c>
      <c r="K81" s="109">
        <v>21000888</v>
      </c>
      <c r="L81" s="109">
        <v>25999112</v>
      </c>
      <c r="M81" s="109">
        <v>16370023</v>
      </c>
      <c r="N81" s="109">
        <v>0</v>
      </c>
      <c r="O81" s="109">
        <v>16370023</v>
      </c>
    </row>
    <row r="82" spans="1:18" x14ac:dyDescent="0.25">
      <c r="A82" s="29" t="s">
        <v>372</v>
      </c>
      <c r="B82" s="29" t="s">
        <v>373</v>
      </c>
      <c r="C82" s="109">
        <v>48000000</v>
      </c>
      <c r="D82" s="109">
        <v>0</v>
      </c>
      <c r="E82" s="109">
        <v>0</v>
      </c>
      <c r="F82" s="109">
        <v>0</v>
      </c>
      <c r="G82" s="109">
        <v>0</v>
      </c>
      <c r="H82" s="109">
        <v>48000000</v>
      </c>
      <c r="I82" s="109">
        <v>25386042</v>
      </c>
      <c r="J82" s="109">
        <v>0</v>
      </c>
      <c r="K82" s="109">
        <v>25386042</v>
      </c>
      <c r="L82" s="109">
        <v>22613958</v>
      </c>
      <c r="M82" s="109">
        <v>25386042</v>
      </c>
      <c r="N82" s="109">
        <v>0</v>
      </c>
      <c r="O82" s="109">
        <v>25386042</v>
      </c>
    </row>
    <row r="83" spans="1:18" x14ac:dyDescent="0.25">
      <c r="A83" s="29" t="s">
        <v>374</v>
      </c>
      <c r="B83" s="29" t="s">
        <v>375</v>
      </c>
      <c r="C83" s="109">
        <v>2000000</v>
      </c>
      <c r="D83" s="109">
        <v>0</v>
      </c>
      <c r="E83" s="109">
        <v>700344.54</v>
      </c>
      <c r="F83" s="109">
        <v>0</v>
      </c>
      <c r="G83" s="109">
        <v>0</v>
      </c>
      <c r="H83" s="109">
        <v>1299655.46</v>
      </c>
      <c r="I83" s="109">
        <v>565000</v>
      </c>
      <c r="J83" s="109">
        <v>0</v>
      </c>
      <c r="K83" s="109">
        <v>565000</v>
      </c>
      <c r="L83" s="109">
        <v>734655.46</v>
      </c>
      <c r="M83" s="109">
        <v>565000</v>
      </c>
      <c r="N83" s="109">
        <v>0</v>
      </c>
      <c r="O83" s="109">
        <v>565000</v>
      </c>
    </row>
    <row r="84" spans="1:18" s="34" customFormat="1" x14ac:dyDescent="0.25">
      <c r="A84" s="29" t="s">
        <v>376</v>
      </c>
      <c r="B84" s="29" t="s">
        <v>377</v>
      </c>
      <c r="C84" s="109">
        <v>40000000</v>
      </c>
      <c r="D84" s="109">
        <v>0</v>
      </c>
      <c r="E84" s="109">
        <v>0</v>
      </c>
      <c r="F84" s="109">
        <v>0</v>
      </c>
      <c r="G84" s="109">
        <v>0</v>
      </c>
      <c r="H84" s="109">
        <v>40000000</v>
      </c>
      <c r="I84" s="109">
        <v>0</v>
      </c>
      <c r="J84" s="109">
        <v>0</v>
      </c>
      <c r="K84" s="109">
        <v>0</v>
      </c>
      <c r="L84" s="109">
        <v>40000000</v>
      </c>
      <c r="M84" s="109">
        <v>0</v>
      </c>
      <c r="N84" s="109">
        <v>0</v>
      </c>
      <c r="O84" s="109">
        <v>0</v>
      </c>
      <c r="P84" s="89"/>
      <c r="Q84" s="89"/>
      <c r="R84" s="89"/>
    </row>
    <row r="85" spans="1:18" s="34" customFormat="1" x14ac:dyDescent="0.25">
      <c r="A85" s="29" t="s">
        <v>378</v>
      </c>
      <c r="B85" s="29" t="s">
        <v>379</v>
      </c>
      <c r="C85" s="109">
        <v>40000000</v>
      </c>
      <c r="D85" s="109">
        <v>0</v>
      </c>
      <c r="E85" s="109">
        <v>0</v>
      </c>
      <c r="F85" s="109">
        <v>0</v>
      </c>
      <c r="G85" s="109">
        <v>0</v>
      </c>
      <c r="H85" s="109">
        <v>40000000</v>
      </c>
      <c r="I85" s="109">
        <v>0</v>
      </c>
      <c r="J85" s="109">
        <v>0</v>
      </c>
      <c r="K85" s="109">
        <v>0</v>
      </c>
      <c r="L85" s="109">
        <v>40000000</v>
      </c>
      <c r="M85" s="109">
        <v>0</v>
      </c>
      <c r="N85" s="109">
        <v>0</v>
      </c>
      <c r="O85" s="109">
        <v>0</v>
      </c>
      <c r="P85" s="89"/>
      <c r="Q85" s="89"/>
      <c r="R85" s="89"/>
    </row>
    <row r="86" spans="1:18" s="34" customFormat="1" x14ac:dyDescent="0.25">
      <c r="A86" s="29" t="s">
        <v>380</v>
      </c>
      <c r="B86" s="29" t="s">
        <v>381</v>
      </c>
      <c r="C86" s="109">
        <v>40000000</v>
      </c>
      <c r="D86" s="109">
        <v>0</v>
      </c>
      <c r="E86" s="109">
        <v>0</v>
      </c>
      <c r="F86" s="109">
        <v>0</v>
      </c>
      <c r="G86" s="109">
        <v>0</v>
      </c>
      <c r="H86" s="109">
        <v>40000000</v>
      </c>
      <c r="I86" s="109">
        <v>0</v>
      </c>
      <c r="J86" s="109">
        <v>0</v>
      </c>
      <c r="K86" s="109">
        <v>0</v>
      </c>
      <c r="L86" s="109">
        <v>40000000</v>
      </c>
      <c r="M86" s="109">
        <v>0</v>
      </c>
      <c r="N86" s="109">
        <v>0</v>
      </c>
      <c r="O86" s="109">
        <v>0</v>
      </c>
      <c r="P86" s="89"/>
      <c r="Q86" s="89"/>
      <c r="R86" s="89"/>
    </row>
    <row r="87" spans="1:18" x14ac:dyDescent="0.25">
      <c r="A87" s="29" t="s">
        <v>382</v>
      </c>
      <c r="B87" s="29" t="s">
        <v>383</v>
      </c>
      <c r="C87" s="109">
        <v>25000000</v>
      </c>
      <c r="D87" s="109">
        <v>0</v>
      </c>
      <c r="E87" s="109">
        <v>0</v>
      </c>
      <c r="F87" s="109">
        <v>0</v>
      </c>
      <c r="G87" s="109">
        <v>0</v>
      </c>
      <c r="H87" s="109">
        <v>25000000</v>
      </c>
      <c r="I87" s="109">
        <v>0</v>
      </c>
      <c r="J87" s="109">
        <v>0</v>
      </c>
      <c r="K87" s="109">
        <v>0</v>
      </c>
      <c r="L87" s="109">
        <v>25000000</v>
      </c>
      <c r="M87" s="109">
        <v>0</v>
      </c>
      <c r="N87" s="109">
        <v>0</v>
      </c>
      <c r="O87" s="109">
        <v>0</v>
      </c>
    </row>
    <row r="88" spans="1:18" x14ac:dyDescent="0.25">
      <c r="A88" s="29" t="s">
        <v>384</v>
      </c>
      <c r="B88" s="29" t="s">
        <v>385</v>
      </c>
      <c r="C88" s="109">
        <v>15000000</v>
      </c>
      <c r="D88" s="109">
        <v>0</v>
      </c>
      <c r="E88" s="109">
        <v>0</v>
      </c>
      <c r="F88" s="109">
        <v>0</v>
      </c>
      <c r="G88" s="109">
        <v>0</v>
      </c>
      <c r="H88" s="109">
        <v>15000000</v>
      </c>
      <c r="I88" s="109">
        <v>0</v>
      </c>
      <c r="J88" s="109">
        <v>0</v>
      </c>
      <c r="K88" s="109">
        <v>0</v>
      </c>
      <c r="L88" s="109">
        <v>15000000</v>
      </c>
      <c r="M88" s="109">
        <v>0</v>
      </c>
      <c r="N88" s="109">
        <v>0</v>
      </c>
      <c r="O88" s="109">
        <v>0</v>
      </c>
    </row>
    <row r="89" spans="1:18" s="34" customFormat="1" x14ac:dyDescent="0.25">
      <c r="A89" s="32" t="s">
        <v>386</v>
      </c>
      <c r="B89" s="32" t="s">
        <v>387</v>
      </c>
      <c r="C89" s="134">
        <v>18355385189</v>
      </c>
      <c r="D89" s="134">
        <v>999999958</v>
      </c>
      <c r="E89" s="134">
        <v>438727816.23999995</v>
      </c>
      <c r="F89" s="134">
        <v>820700000</v>
      </c>
      <c r="G89" s="134">
        <v>-970000000</v>
      </c>
      <c r="H89" s="134">
        <v>18767357330.759998</v>
      </c>
      <c r="I89" s="134">
        <v>9948329624.460001</v>
      </c>
      <c r="J89" s="134">
        <v>1223825673.0599999</v>
      </c>
      <c r="K89" s="134">
        <v>11172155297.52</v>
      </c>
      <c r="L89" s="134">
        <v>7595202033.2399979</v>
      </c>
      <c r="M89" s="134">
        <v>7148758383.9599991</v>
      </c>
      <c r="N89" s="134">
        <v>495299345.60999995</v>
      </c>
      <c r="O89" s="134">
        <v>7644057729.5699987</v>
      </c>
      <c r="P89" s="89"/>
      <c r="Q89" s="89"/>
      <c r="R89" s="89"/>
    </row>
    <row r="90" spans="1:18" s="34" customFormat="1" x14ac:dyDescent="0.25">
      <c r="A90" s="32" t="s">
        <v>388</v>
      </c>
      <c r="B90" s="32" t="s">
        <v>389</v>
      </c>
      <c r="C90" s="134">
        <v>377394000</v>
      </c>
      <c r="D90" s="134">
        <v>0</v>
      </c>
      <c r="E90" s="134">
        <v>0</v>
      </c>
      <c r="F90" s="134">
        <v>0</v>
      </c>
      <c r="G90" s="134">
        <v>0</v>
      </c>
      <c r="H90" s="134">
        <v>377394000</v>
      </c>
      <c r="I90" s="134">
        <v>214120270</v>
      </c>
      <c r="J90" s="134">
        <v>14997570</v>
      </c>
      <c r="K90" s="134">
        <v>229117840</v>
      </c>
      <c r="L90" s="134">
        <v>148276160</v>
      </c>
      <c r="M90" s="134">
        <v>136613109.88</v>
      </c>
      <c r="N90" s="134">
        <v>68955560</v>
      </c>
      <c r="O90" s="134">
        <v>205568669.88</v>
      </c>
      <c r="P90" s="89"/>
      <c r="Q90" s="89"/>
      <c r="R90" s="89"/>
    </row>
    <row r="91" spans="1:18" x14ac:dyDescent="0.25">
      <c r="A91" s="32" t="s">
        <v>390</v>
      </c>
      <c r="B91" s="32" t="s">
        <v>391</v>
      </c>
      <c r="C91" s="134">
        <v>2185000</v>
      </c>
      <c r="D91" s="134">
        <v>0</v>
      </c>
      <c r="E91" s="134">
        <v>0</v>
      </c>
      <c r="F91" s="134">
        <v>0</v>
      </c>
      <c r="G91" s="134">
        <v>0</v>
      </c>
      <c r="H91" s="134">
        <v>2185000</v>
      </c>
      <c r="I91" s="134">
        <v>300000</v>
      </c>
      <c r="J91" s="134">
        <v>0</v>
      </c>
      <c r="K91" s="134">
        <v>300000</v>
      </c>
      <c r="L91" s="134">
        <v>1885000</v>
      </c>
      <c r="M91" s="134">
        <v>300000</v>
      </c>
      <c r="N91" s="134">
        <v>0</v>
      </c>
      <c r="O91" s="134">
        <v>300000</v>
      </c>
    </row>
    <row r="92" spans="1:18" x14ac:dyDescent="0.25">
      <c r="A92" s="29" t="s">
        <v>392</v>
      </c>
      <c r="B92" s="29" t="s">
        <v>393</v>
      </c>
      <c r="C92" s="109">
        <v>2185000</v>
      </c>
      <c r="D92" s="109">
        <v>0</v>
      </c>
      <c r="E92" s="109">
        <v>0</v>
      </c>
      <c r="F92" s="109">
        <v>0</v>
      </c>
      <c r="G92" s="109">
        <v>0</v>
      </c>
      <c r="H92" s="109">
        <v>2185000</v>
      </c>
      <c r="I92" s="109">
        <v>300000</v>
      </c>
      <c r="J92" s="109">
        <v>0</v>
      </c>
      <c r="K92" s="109">
        <v>300000</v>
      </c>
      <c r="L92" s="109">
        <v>1885000</v>
      </c>
      <c r="M92" s="109">
        <v>300000</v>
      </c>
      <c r="N92" s="109">
        <v>0</v>
      </c>
      <c r="O92" s="109">
        <v>300000</v>
      </c>
    </row>
    <row r="93" spans="1:18" s="34" customFormat="1" x14ac:dyDescent="0.25">
      <c r="A93" s="32" t="s">
        <v>394</v>
      </c>
      <c r="B93" s="32" t="s">
        <v>395</v>
      </c>
      <c r="C93" s="134">
        <v>178600000</v>
      </c>
      <c r="D93" s="134">
        <v>0</v>
      </c>
      <c r="E93" s="134">
        <v>0</v>
      </c>
      <c r="F93" s="134">
        <v>0</v>
      </c>
      <c r="G93" s="134">
        <v>0</v>
      </c>
      <c r="H93" s="134">
        <v>178600000</v>
      </c>
      <c r="I93" s="134">
        <v>122807305</v>
      </c>
      <c r="J93" s="134">
        <v>13926570</v>
      </c>
      <c r="K93" s="134">
        <v>136733875</v>
      </c>
      <c r="L93" s="134">
        <v>41866125</v>
      </c>
      <c r="M93" s="134">
        <v>73241145</v>
      </c>
      <c r="N93" s="134">
        <v>41014560</v>
      </c>
      <c r="O93" s="134">
        <v>114255705</v>
      </c>
      <c r="P93" s="89"/>
      <c r="Q93" s="89"/>
      <c r="R93" s="89"/>
    </row>
    <row r="94" spans="1:18" x14ac:dyDescent="0.25">
      <c r="A94" s="29" t="s">
        <v>396</v>
      </c>
      <c r="B94" s="29" t="s">
        <v>397</v>
      </c>
      <c r="C94" s="109">
        <v>145000000</v>
      </c>
      <c r="D94" s="109">
        <v>0</v>
      </c>
      <c r="E94" s="109">
        <v>0</v>
      </c>
      <c r="F94" s="109">
        <v>0</v>
      </c>
      <c r="G94" s="109">
        <v>0</v>
      </c>
      <c r="H94" s="109">
        <v>145000000</v>
      </c>
      <c r="I94" s="109">
        <v>99900160</v>
      </c>
      <c r="J94" s="109">
        <v>13926570</v>
      </c>
      <c r="K94" s="109">
        <v>113826730</v>
      </c>
      <c r="L94" s="109">
        <v>31173270</v>
      </c>
      <c r="M94" s="109">
        <v>66157000</v>
      </c>
      <c r="N94" s="109">
        <v>25232260</v>
      </c>
      <c r="O94" s="109">
        <v>91389260</v>
      </c>
    </row>
    <row r="95" spans="1:18" x14ac:dyDescent="0.25">
      <c r="A95" s="29" t="s">
        <v>398</v>
      </c>
      <c r="B95" s="29" t="s">
        <v>399</v>
      </c>
      <c r="C95" s="109">
        <v>33600000</v>
      </c>
      <c r="D95" s="109">
        <v>0</v>
      </c>
      <c r="E95" s="109">
        <v>0</v>
      </c>
      <c r="F95" s="109">
        <v>0</v>
      </c>
      <c r="G95" s="109">
        <v>0</v>
      </c>
      <c r="H95" s="109">
        <v>33600000</v>
      </c>
      <c r="I95" s="109">
        <v>22907145</v>
      </c>
      <c r="J95" s="109">
        <v>0</v>
      </c>
      <c r="K95" s="109">
        <v>22907145</v>
      </c>
      <c r="L95" s="109">
        <v>10692855</v>
      </c>
      <c r="M95" s="109">
        <v>7084145</v>
      </c>
      <c r="N95" s="109">
        <v>15782300</v>
      </c>
      <c r="O95" s="109">
        <v>22866445</v>
      </c>
    </row>
    <row r="96" spans="1:18" s="34" customFormat="1" x14ac:dyDescent="0.25">
      <c r="A96" s="32" t="s">
        <v>400</v>
      </c>
      <c r="B96" s="32" t="s">
        <v>401</v>
      </c>
      <c r="C96" s="134">
        <v>176609000</v>
      </c>
      <c r="D96" s="134">
        <v>0</v>
      </c>
      <c r="E96" s="134">
        <v>0</v>
      </c>
      <c r="F96" s="134">
        <v>0</v>
      </c>
      <c r="G96" s="134">
        <v>0</v>
      </c>
      <c r="H96" s="134">
        <v>176609000</v>
      </c>
      <c r="I96" s="134">
        <v>87408565</v>
      </c>
      <c r="J96" s="134">
        <v>0</v>
      </c>
      <c r="K96" s="134">
        <v>87408565</v>
      </c>
      <c r="L96" s="134">
        <v>89200435</v>
      </c>
      <c r="M96" s="134">
        <v>60371964.879999995</v>
      </c>
      <c r="N96" s="134">
        <v>27036600</v>
      </c>
      <c r="O96" s="134">
        <v>87408564.879999995</v>
      </c>
      <c r="P96" s="89"/>
      <c r="Q96" s="89"/>
      <c r="R96" s="89"/>
    </row>
    <row r="97" spans="1:18" x14ac:dyDescent="0.25">
      <c r="A97" s="29" t="s">
        <v>402</v>
      </c>
      <c r="B97" s="29" t="s">
        <v>403</v>
      </c>
      <c r="C97" s="109">
        <v>90009000</v>
      </c>
      <c r="D97" s="109">
        <v>0</v>
      </c>
      <c r="E97" s="109">
        <v>0</v>
      </c>
      <c r="F97" s="109">
        <v>0</v>
      </c>
      <c r="G97" s="109">
        <v>0</v>
      </c>
      <c r="H97" s="109">
        <v>90009000</v>
      </c>
      <c r="I97" s="109">
        <v>44319665</v>
      </c>
      <c r="J97" s="109">
        <v>0</v>
      </c>
      <c r="K97" s="109">
        <v>44319665</v>
      </c>
      <c r="L97" s="109">
        <v>45689335</v>
      </c>
      <c r="M97" s="109">
        <v>37962964.879999995</v>
      </c>
      <c r="N97" s="109">
        <v>6356700</v>
      </c>
      <c r="O97" s="109">
        <v>44319664.879999995</v>
      </c>
    </row>
    <row r="98" spans="1:18" x14ac:dyDescent="0.25">
      <c r="A98" s="29" t="s">
        <v>404</v>
      </c>
      <c r="B98" s="29" t="s">
        <v>405</v>
      </c>
      <c r="C98" s="109">
        <v>39600000</v>
      </c>
      <c r="D98" s="109">
        <v>0</v>
      </c>
      <c r="E98" s="109">
        <v>0</v>
      </c>
      <c r="F98" s="109">
        <v>0</v>
      </c>
      <c r="G98" s="109">
        <v>0</v>
      </c>
      <c r="H98" s="109">
        <v>39600000</v>
      </c>
      <c r="I98" s="109">
        <v>17000000</v>
      </c>
      <c r="J98" s="109">
        <v>0</v>
      </c>
      <c r="K98" s="109">
        <v>17000000</v>
      </c>
      <c r="L98" s="109">
        <v>22600000</v>
      </c>
      <c r="M98" s="109">
        <v>12159000</v>
      </c>
      <c r="N98" s="109">
        <v>4841000</v>
      </c>
      <c r="O98" s="109">
        <v>17000000</v>
      </c>
    </row>
    <row r="99" spans="1:18" x14ac:dyDescent="0.25">
      <c r="A99" s="29" t="s">
        <v>406</v>
      </c>
      <c r="B99" s="29" t="s">
        <v>407</v>
      </c>
      <c r="C99" s="109">
        <v>35000000</v>
      </c>
      <c r="D99" s="109">
        <v>0</v>
      </c>
      <c r="E99" s="109">
        <v>0</v>
      </c>
      <c r="F99" s="109">
        <v>0</v>
      </c>
      <c r="G99" s="109">
        <v>0</v>
      </c>
      <c r="H99" s="109">
        <v>35000000</v>
      </c>
      <c r="I99" s="109">
        <v>26088900</v>
      </c>
      <c r="J99" s="109">
        <v>0</v>
      </c>
      <c r="K99" s="109">
        <v>26088900</v>
      </c>
      <c r="L99" s="109">
        <v>8911100</v>
      </c>
      <c r="M99" s="109">
        <v>10250000</v>
      </c>
      <c r="N99" s="109">
        <v>15838900</v>
      </c>
      <c r="O99" s="109">
        <v>26088900</v>
      </c>
    </row>
    <row r="100" spans="1:18" x14ac:dyDescent="0.25">
      <c r="A100" s="29" t="s">
        <v>408</v>
      </c>
      <c r="B100" s="29" t="s">
        <v>409</v>
      </c>
      <c r="C100" s="109">
        <v>12000000</v>
      </c>
      <c r="D100" s="109">
        <v>0</v>
      </c>
      <c r="E100" s="109">
        <v>0</v>
      </c>
      <c r="F100" s="109">
        <v>0</v>
      </c>
      <c r="G100" s="109">
        <v>0</v>
      </c>
      <c r="H100" s="109">
        <v>12000000</v>
      </c>
      <c r="I100" s="109">
        <v>0</v>
      </c>
      <c r="J100" s="109">
        <v>0</v>
      </c>
      <c r="K100" s="109">
        <v>0</v>
      </c>
      <c r="L100" s="109">
        <v>12000000</v>
      </c>
      <c r="M100" s="109">
        <v>0</v>
      </c>
      <c r="N100" s="109">
        <v>0</v>
      </c>
      <c r="O100" s="109">
        <v>0</v>
      </c>
    </row>
    <row r="101" spans="1:18" s="34" customFormat="1" x14ac:dyDescent="0.25">
      <c r="A101" s="32" t="s">
        <v>410</v>
      </c>
      <c r="B101" s="32" t="s">
        <v>44</v>
      </c>
      <c r="C101" s="134">
        <v>20000000</v>
      </c>
      <c r="D101" s="134">
        <v>0</v>
      </c>
      <c r="E101" s="134">
        <v>0</v>
      </c>
      <c r="F101" s="134">
        <v>0</v>
      </c>
      <c r="G101" s="134">
        <v>0</v>
      </c>
      <c r="H101" s="134">
        <v>20000000</v>
      </c>
      <c r="I101" s="134">
        <v>3604400</v>
      </c>
      <c r="J101" s="134">
        <v>1071000</v>
      </c>
      <c r="K101" s="134">
        <v>4675400</v>
      </c>
      <c r="L101" s="134">
        <v>15324600</v>
      </c>
      <c r="M101" s="134">
        <v>2700000</v>
      </c>
      <c r="N101" s="134">
        <v>904400</v>
      </c>
      <c r="O101" s="134">
        <v>3604400</v>
      </c>
      <c r="P101" s="89"/>
      <c r="Q101" s="89"/>
      <c r="R101" s="89"/>
    </row>
    <row r="102" spans="1:18" x14ac:dyDescent="0.25">
      <c r="A102" s="29" t="s">
        <v>411</v>
      </c>
      <c r="B102" s="29" t="s">
        <v>412</v>
      </c>
      <c r="C102" s="109">
        <v>20000000</v>
      </c>
      <c r="D102" s="109">
        <v>0</v>
      </c>
      <c r="E102" s="109">
        <v>0</v>
      </c>
      <c r="F102" s="109">
        <v>0</v>
      </c>
      <c r="G102" s="109">
        <v>0</v>
      </c>
      <c r="H102" s="109">
        <v>20000000</v>
      </c>
      <c r="I102" s="109">
        <v>3604400</v>
      </c>
      <c r="J102" s="109">
        <v>1071000</v>
      </c>
      <c r="K102" s="109">
        <v>4675400</v>
      </c>
      <c r="L102" s="109">
        <v>15324600</v>
      </c>
      <c r="M102" s="109">
        <v>2700000</v>
      </c>
      <c r="N102" s="109">
        <v>904400</v>
      </c>
      <c r="O102" s="109">
        <v>3604400</v>
      </c>
    </row>
    <row r="103" spans="1:18" s="34" customFormat="1" x14ac:dyDescent="0.25">
      <c r="A103" s="32" t="s">
        <v>413</v>
      </c>
      <c r="B103" s="32" t="s">
        <v>414</v>
      </c>
      <c r="C103" s="134">
        <v>17977991189</v>
      </c>
      <c r="D103" s="134">
        <v>999999958</v>
      </c>
      <c r="E103" s="134">
        <v>438727816.23999995</v>
      </c>
      <c r="F103" s="134">
        <v>820700000</v>
      </c>
      <c r="G103" s="134">
        <v>-970000000</v>
      </c>
      <c r="H103" s="134">
        <v>18389963330.759998</v>
      </c>
      <c r="I103" s="134">
        <v>9734209354.460001</v>
      </c>
      <c r="J103" s="134">
        <v>1208828103.0599999</v>
      </c>
      <c r="K103" s="134">
        <v>10943037457.52</v>
      </c>
      <c r="L103" s="134">
        <v>7446925873.2399979</v>
      </c>
      <c r="M103" s="134">
        <v>7012145274.0799999</v>
      </c>
      <c r="N103" s="134">
        <v>426343785.60999995</v>
      </c>
      <c r="O103" s="134">
        <v>7438489059.6899996</v>
      </c>
      <c r="P103" s="89"/>
      <c r="Q103" s="89"/>
      <c r="R103" s="89"/>
    </row>
    <row r="104" spans="1:18" s="34" customFormat="1" x14ac:dyDescent="0.25">
      <c r="A104" s="32" t="s">
        <v>415</v>
      </c>
      <c r="B104" s="32" t="s">
        <v>416</v>
      </c>
      <c r="C104" s="134">
        <v>7303877146</v>
      </c>
      <c r="D104" s="134">
        <v>0</v>
      </c>
      <c r="E104" s="134">
        <v>129888414.75999999</v>
      </c>
      <c r="F104" s="134">
        <v>57500000</v>
      </c>
      <c r="G104" s="134">
        <v>-325000000</v>
      </c>
      <c r="H104" s="134">
        <v>6906488731.2399998</v>
      </c>
      <c r="I104" s="134">
        <v>2895154073.5200005</v>
      </c>
      <c r="J104" s="134">
        <v>596242414</v>
      </c>
      <c r="K104" s="134">
        <v>3491396487.5200005</v>
      </c>
      <c r="L104" s="134">
        <v>3415092243.7199993</v>
      </c>
      <c r="M104" s="134">
        <v>2099859362.9000001</v>
      </c>
      <c r="N104" s="134">
        <v>170772812.16999999</v>
      </c>
      <c r="O104" s="134">
        <v>2270632175.0700002</v>
      </c>
      <c r="P104" s="89"/>
      <c r="Q104" s="89"/>
      <c r="R104" s="89"/>
    </row>
    <row r="105" spans="1:18" x14ac:dyDescent="0.25">
      <c r="A105" s="29" t="s">
        <v>417</v>
      </c>
      <c r="B105" s="29" t="s">
        <v>418</v>
      </c>
      <c r="C105" s="109">
        <v>2177610000</v>
      </c>
      <c r="D105" s="109">
        <v>0</v>
      </c>
      <c r="E105" s="109">
        <v>0</v>
      </c>
      <c r="F105" s="109">
        <v>0</v>
      </c>
      <c r="G105" s="109">
        <v>0</v>
      </c>
      <c r="H105" s="109">
        <v>2177610000</v>
      </c>
      <c r="I105" s="109">
        <v>850402790</v>
      </c>
      <c r="J105" s="109">
        <v>182753200</v>
      </c>
      <c r="K105" s="109">
        <v>1033155990</v>
      </c>
      <c r="L105" s="109">
        <v>1144454010</v>
      </c>
      <c r="M105" s="109">
        <v>712387990</v>
      </c>
      <c r="N105" s="109">
        <v>129910000</v>
      </c>
      <c r="O105" s="109">
        <v>842297990</v>
      </c>
    </row>
    <row r="106" spans="1:18" x14ac:dyDescent="0.25">
      <c r="A106" s="29" t="s">
        <v>419</v>
      </c>
      <c r="B106" s="29" t="s">
        <v>420</v>
      </c>
      <c r="C106" s="109">
        <v>65152000</v>
      </c>
      <c r="D106" s="109">
        <v>0</v>
      </c>
      <c r="E106" s="109">
        <v>65152000</v>
      </c>
      <c r="F106" s="109">
        <v>0</v>
      </c>
      <c r="G106" s="109">
        <v>0</v>
      </c>
      <c r="H106" s="109">
        <v>9.9999999999999995E-7</v>
      </c>
      <c r="I106" s="109">
        <v>0</v>
      </c>
      <c r="J106" s="109">
        <v>0</v>
      </c>
      <c r="K106" s="109">
        <v>0</v>
      </c>
      <c r="L106" s="109">
        <v>0</v>
      </c>
      <c r="M106" s="109">
        <v>0</v>
      </c>
      <c r="N106" s="109">
        <v>0</v>
      </c>
      <c r="O106" s="109">
        <v>0</v>
      </c>
    </row>
    <row r="107" spans="1:18" x14ac:dyDescent="0.25">
      <c r="A107" s="29" t="s">
        <v>421</v>
      </c>
      <c r="B107" s="29" t="s">
        <v>422</v>
      </c>
      <c r="C107" s="109">
        <v>20936440</v>
      </c>
      <c r="D107" s="109">
        <v>0</v>
      </c>
      <c r="E107" s="109">
        <v>0</v>
      </c>
      <c r="F107" s="109">
        <v>0</v>
      </c>
      <c r="G107" s="109">
        <v>0</v>
      </c>
      <c r="H107" s="109">
        <v>20936440</v>
      </c>
      <c r="I107" s="109">
        <v>48000</v>
      </c>
      <c r="J107" s="109">
        <v>0</v>
      </c>
      <c r="K107" s="109">
        <v>48000</v>
      </c>
      <c r="L107" s="109">
        <v>20888440</v>
      </c>
      <c r="M107" s="109">
        <v>48000</v>
      </c>
      <c r="N107" s="109">
        <v>0</v>
      </c>
      <c r="O107" s="109">
        <v>48000</v>
      </c>
    </row>
    <row r="108" spans="1:18" x14ac:dyDescent="0.25">
      <c r="A108" s="29" t="s">
        <v>423</v>
      </c>
      <c r="B108" s="29" t="s">
        <v>424</v>
      </c>
      <c r="C108" s="109">
        <v>41342347</v>
      </c>
      <c r="D108" s="109">
        <v>0</v>
      </c>
      <c r="E108" s="109">
        <v>0</v>
      </c>
      <c r="F108" s="109">
        <v>0</v>
      </c>
      <c r="G108" s="109">
        <v>0</v>
      </c>
      <c r="H108" s="109">
        <v>41342347</v>
      </c>
      <c r="I108" s="109">
        <v>25865600</v>
      </c>
      <c r="J108" s="109">
        <v>217600</v>
      </c>
      <c r="K108" s="109">
        <v>26083200</v>
      </c>
      <c r="L108" s="109">
        <v>15259147</v>
      </c>
      <c r="M108" s="109">
        <v>10928000</v>
      </c>
      <c r="N108" s="109">
        <v>2260000</v>
      </c>
      <c r="O108" s="109">
        <v>13188000</v>
      </c>
    </row>
    <row r="109" spans="1:18" x14ac:dyDescent="0.25">
      <c r="A109" s="29" t="s">
        <v>425</v>
      </c>
      <c r="B109" s="29" t="s">
        <v>426</v>
      </c>
      <c r="C109" s="109">
        <v>4800000</v>
      </c>
      <c r="D109" s="109">
        <v>0</v>
      </c>
      <c r="E109" s="109">
        <v>208400</v>
      </c>
      <c r="F109" s="109">
        <v>0</v>
      </c>
      <c r="G109" s="109">
        <v>0</v>
      </c>
      <c r="H109" s="109">
        <v>4591600</v>
      </c>
      <c r="I109" s="109">
        <v>4591600</v>
      </c>
      <c r="J109" s="109">
        <v>0</v>
      </c>
      <c r="K109" s="109">
        <v>4591600</v>
      </c>
      <c r="L109" s="109">
        <v>0</v>
      </c>
      <c r="M109" s="109">
        <v>2263200</v>
      </c>
      <c r="N109" s="109">
        <v>0</v>
      </c>
      <c r="O109" s="109">
        <v>2263200</v>
      </c>
    </row>
    <row r="110" spans="1:18" x14ac:dyDescent="0.25">
      <c r="A110" s="29" t="s">
        <v>427</v>
      </c>
      <c r="B110" s="29" t="s">
        <v>428</v>
      </c>
      <c r="C110" s="109">
        <v>54300000</v>
      </c>
      <c r="D110" s="109">
        <v>0</v>
      </c>
      <c r="E110" s="109">
        <v>0</v>
      </c>
      <c r="F110" s="109">
        <v>0</v>
      </c>
      <c r="G110" s="109">
        <v>0</v>
      </c>
      <c r="H110" s="109">
        <v>54300000</v>
      </c>
      <c r="I110" s="109">
        <v>27740500</v>
      </c>
      <c r="J110" s="109">
        <v>5893162</v>
      </c>
      <c r="K110" s="109">
        <v>33633662</v>
      </c>
      <c r="L110" s="109">
        <v>20666338</v>
      </c>
      <c r="M110" s="109">
        <v>24745900</v>
      </c>
      <c r="N110" s="109">
        <v>2994600</v>
      </c>
      <c r="O110" s="109">
        <v>27740500</v>
      </c>
    </row>
    <row r="111" spans="1:18" x14ac:dyDescent="0.25">
      <c r="A111" s="29" t="s">
        <v>429</v>
      </c>
      <c r="B111" s="29" t="s">
        <v>430</v>
      </c>
      <c r="C111" s="109">
        <v>1200000</v>
      </c>
      <c r="D111" s="109">
        <v>0</v>
      </c>
      <c r="E111" s="109">
        <v>1200000</v>
      </c>
      <c r="F111" s="109">
        <v>0</v>
      </c>
      <c r="G111" s="109">
        <v>0</v>
      </c>
      <c r="H111" s="109">
        <v>9.9999999999999995E-7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</row>
    <row r="112" spans="1:18" x14ac:dyDescent="0.25">
      <c r="A112" s="29" t="s">
        <v>431</v>
      </c>
      <c r="B112" s="29" t="s">
        <v>432</v>
      </c>
      <c r="C112" s="109">
        <v>5980000</v>
      </c>
      <c r="D112" s="109">
        <v>0</v>
      </c>
      <c r="E112" s="109">
        <v>0</v>
      </c>
      <c r="F112" s="109">
        <v>7500000</v>
      </c>
      <c r="G112" s="109">
        <v>0</v>
      </c>
      <c r="H112" s="109">
        <v>13480000</v>
      </c>
      <c r="I112" s="109">
        <v>5900000</v>
      </c>
      <c r="J112" s="109">
        <v>0</v>
      </c>
      <c r="K112" s="109">
        <v>5900000</v>
      </c>
      <c r="L112" s="109">
        <v>7580000</v>
      </c>
      <c r="M112" s="109">
        <v>5900000</v>
      </c>
      <c r="N112" s="109">
        <v>0</v>
      </c>
      <c r="O112" s="109">
        <v>5900000</v>
      </c>
    </row>
    <row r="113" spans="1:18" x14ac:dyDescent="0.25">
      <c r="A113" s="29" t="s">
        <v>433</v>
      </c>
      <c r="B113" s="29" t="s">
        <v>434</v>
      </c>
      <c r="C113" s="109">
        <v>73200000</v>
      </c>
      <c r="D113" s="109">
        <v>0</v>
      </c>
      <c r="E113" s="109">
        <v>0</v>
      </c>
      <c r="F113" s="109">
        <v>0</v>
      </c>
      <c r="G113" s="109">
        <v>0</v>
      </c>
      <c r="H113" s="109">
        <v>73200000</v>
      </c>
      <c r="I113" s="109">
        <v>24006046</v>
      </c>
      <c r="J113" s="109">
        <v>9695452</v>
      </c>
      <c r="K113" s="109">
        <v>33701498</v>
      </c>
      <c r="L113" s="109">
        <v>39498502</v>
      </c>
      <c r="M113" s="109">
        <v>20475745.799999997</v>
      </c>
      <c r="N113" s="109">
        <v>3530300.2</v>
      </c>
      <c r="O113" s="109">
        <v>24006045.999999996</v>
      </c>
    </row>
    <row r="114" spans="1:18" x14ac:dyDescent="0.25">
      <c r="A114" s="29" t="s">
        <v>435</v>
      </c>
      <c r="B114" s="29" t="s">
        <v>436</v>
      </c>
      <c r="C114" s="109">
        <v>1350000</v>
      </c>
      <c r="D114" s="109">
        <v>0</v>
      </c>
      <c r="E114" s="109">
        <v>1350000</v>
      </c>
      <c r="F114" s="109">
        <v>0</v>
      </c>
      <c r="G114" s="109">
        <v>0</v>
      </c>
      <c r="H114" s="109">
        <v>9.9999999999999995E-7</v>
      </c>
      <c r="I114" s="109">
        <v>0</v>
      </c>
      <c r="J114" s="109">
        <v>0</v>
      </c>
      <c r="K114" s="109">
        <v>0</v>
      </c>
      <c r="L114" s="109">
        <v>0</v>
      </c>
      <c r="M114" s="109">
        <v>0</v>
      </c>
      <c r="N114" s="109">
        <v>0</v>
      </c>
      <c r="O114" s="109">
        <v>0</v>
      </c>
    </row>
    <row r="115" spans="1:18" x14ac:dyDescent="0.25">
      <c r="A115" s="29" t="s">
        <v>437</v>
      </c>
      <c r="B115" s="29" t="s">
        <v>438</v>
      </c>
      <c r="C115" s="109">
        <v>1080000000</v>
      </c>
      <c r="D115" s="109">
        <v>0</v>
      </c>
      <c r="E115" s="109">
        <v>0</v>
      </c>
      <c r="F115" s="109">
        <v>0</v>
      </c>
      <c r="G115" s="109">
        <v>0</v>
      </c>
      <c r="H115" s="109">
        <v>1080000000</v>
      </c>
      <c r="I115" s="109">
        <v>420000000</v>
      </c>
      <c r="J115" s="109">
        <v>0</v>
      </c>
      <c r="K115" s="109">
        <v>420000000</v>
      </c>
      <c r="L115" s="109">
        <v>660000000</v>
      </c>
      <c r="M115" s="109">
        <v>153714000</v>
      </c>
      <c r="N115" s="109">
        <v>8340000</v>
      </c>
      <c r="O115" s="109">
        <v>162054000</v>
      </c>
    </row>
    <row r="116" spans="1:18" x14ac:dyDescent="0.25">
      <c r="A116" s="29" t="s">
        <v>439</v>
      </c>
      <c r="B116" s="29" t="s">
        <v>440</v>
      </c>
      <c r="C116" s="109">
        <v>42000000</v>
      </c>
      <c r="D116" s="109">
        <v>0</v>
      </c>
      <c r="E116" s="109">
        <v>25736000</v>
      </c>
      <c r="F116" s="109">
        <v>0</v>
      </c>
      <c r="G116" s="109">
        <v>0</v>
      </c>
      <c r="H116" s="109">
        <v>16264000</v>
      </c>
      <c r="I116" s="109">
        <v>16018000</v>
      </c>
      <c r="J116" s="109">
        <v>0</v>
      </c>
      <c r="K116" s="109">
        <v>16018000</v>
      </c>
      <c r="L116" s="109">
        <v>246000</v>
      </c>
      <c r="M116" s="109">
        <v>16018000</v>
      </c>
      <c r="N116" s="109">
        <v>0</v>
      </c>
      <c r="O116" s="109">
        <v>16018000</v>
      </c>
    </row>
    <row r="117" spans="1:18" x14ac:dyDescent="0.25">
      <c r="A117" s="29" t="s">
        <v>441</v>
      </c>
      <c r="B117" s="29" t="s">
        <v>442</v>
      </c>
      <c r="C117" s="109">
        <v>3420000000</v>
      </c>
      <c r="D117" s="109">
        <v>0</v>
      </c>
      <c r="E117" s="109">
        <v>0</v>
      </c>
      <c r="F117" s="109">
        <v>0</v>
      </c>
      <c r="G117" s="109">
        <v>-325000000</v>
      </c>
      <c r="H117" s="109">
        <v>3095000000</v>
      </c>
      <c r="I117" s="109">
        <v>1247016715.54</v>
      </c>
      <c r="J117" s="109">
        <v>397300000</v>
      </c>
      <c r="K117" s="109">
        <v>1644316715.54</v>
      </c>
      <c r="L117" s="109">
        <v>1450683284.46</v>
      </c>
      <c r="M117" s="109">
        <v>951637450.12</v>
      </c>
      <c r="N117" s="109">
        <v>23465911.969999999</v>
      </c>
      <c r="O117" s="109">
        <v>975103362.09000003</v>
      </c>
    </row>
    <row r="118" spans="1:18" x14ac:dyDescent="0.25">
      <c r="A118" s="29" t="s">
        <v>443</v>
      </c>
      <c r="B118" s="29" t="s">
        <v>444</v>
      </c>
      <c r="C118" s="109">
        <v>125000000</v>
      </c>
      <c r="D118" s="109">
        <v>0</v>
      </c>
      <c r="E118" s="109">
        <v>35926014.759999998</v>
      </c>
      <c r="F118" s="109">
        <v>0</v>
      </c>
      <c r="G118" s="109">
        <v>0</v>
      </c>
      <c r="H118" s="109">
        <v>89073985.24000001</v>
      </c>
      <c r="I118" s="109">
        <v>88312952.900000006</v>
      </c>
      <c r="J118" s="109">
        <v>0</v>
      </c>
      <c r="K118" s="109">
        <v>88312952.900000006</v>
      </c>
      <c r="L118" s="109">
        <v>761032.34000000358</v>
      </c>
      <c r="M118" s="109">
        <v>88312952.900000006</v>
      </c>
      <c r="N118" s="109">
        <v>0</v>
      </c>
      <c r="O118" s="109">
        <v>88312952.900000006</v>
      </c>
    </row>
    <row r="119" spans="1:18" x14ac:dyDescent="0.25">
      <c r="A119" s="29" t="s">
        <v>445</v>
      </c>
      <c r="B119" s="29" t="s">
        <v>446</v>
      </c>
      <c r="C119" s="109">
        <v>105534859</v>
      </c>
      <c r="D119" s="109">
        <v>0</v>
      </c>
      <c r="E119" s="109">
        <v>0</v>
      </c>
      <c r="F119" s="109">
        <v>50000000</v>
      </c>
      <c r="G119" s="109">
        <v>0</v>
      </c>
      <c r="H119" s="109">
        <v>155534859</v>
      </c>
      <c r="I119" s="109">
        <v>102408000</v>
      </c>
      <c r="J119" s="109">
        <v>383000</v>
      </c>
      <c r="K119" s="109">
        <v>102791000</v>
      </c>
      <c r="L119" s="109">
        <v>52743859</v>
      </c>
      <c r="M119" s="109">
        <v>41868255</v>
      </c>
      <c r="N119" s="109">
        <v>272000</v>
      </c>
      <c r="O119" s="109">
        <v>42140255</v>
      </c>
    </row>
    <row r="120" spans="1:18" x14ac:dyDescent="0.25">
      <c r="A120" s="29" t="s">
        <v>447</v>
      </c>
      <c r="B120" s="29" t="s">
        <v>448</v>
      </c>
      <c r="C120" s="109">
        <v>50000000</v>
      </c>
      <c r="D120" s="109">
        <v>0</v>
      </c>
      <c r="E120" s="109">
        <v>0</v>
      </c>
      <c r="F120" s="109">
        <v>0</v>
      </c>
      <c r="G120" s="109">
        <v>0</v>
      </c>
      <c r="H120" s="109">
        <v>50000000</v>
      </c>
      <c r="I120" s="109">
        <v>47920719.079999998</v>
      </c>
      <c r="J120" s="109">
        <v>0</v>
      </c>
      <c r="K120" s="109">
        <v>47920719.079999998</v>
      </c>
      <c r="L120" s="109">
        <v>2079280.9200000018</v>
      </c>
      <c r="M120" s="109">
        <v>47920719.079999998</v>
      </c>
      <c r="N120" s="109">
        <v>0</v>
      </c>
      <c r="O120" s="109">
        <v>47920719.079999998</v>
      </c>
    </row>
    <row r="121" spans="1:18" x14ac:dyDescent="0.25">
      <c r="A121" s="29" t="s">
        <v>449</v>
      </c>
      <c r="B121" s="29" t="s">
        <v>450</v>
      </c>
      <c r="C121" s="109">
        <v>23471500</v>
      </c>
      <c r="D121" s="109">
        <v>0</v>
      </c>
      <c r="E121" s="109">
        <v>0</v>
      </c>
      <c r="F121" s="109">
        <v>0</v>
      </c>
      <c r="G121" s="109">
        <v>0</v>
      </c>
      <c r="H121" s="109">
        <v>23471500</v>
      </c>
      <c r="I121" s="109">
        <v>23239150</v>
      </c>
      <c r="J121" s="109">
        <v>0</v>
      </c>
      <c r="K121" s="109">
        <v>23239150</v>
      </c>
      <c r="L121" s="109">
        <v>232350</v>
      </c>
      <c r="M121" s="109">
        <v>12239150</v>
      </c>
      <c r="N121" s="109">
        <v>0</v>
      </c>
      <c r="O121" s="109">
        <v>12239150</v>
      </c>
    </row>
    <row r="122" spans="1:18" x14ac:dyDescent="0.25">
      <c r="A122" s="29" t="s">
        <v>451</v>
      </c>
      <c r="B122" s="29" t="s">
        <v>452</v>
      </c>
      <c r="C122" s="109">
        <v>12000000</v>
      </c>
      <c r="D122" s="109">
        <v>0</v>
      </c>
      <c r="E122" s="109">
        <v>316000</v>
      </c>
      <c r="F122" s="109">
        <v>0</v>
      </c>
      <c r="G122" s="109">
        <v>0</v>
      </c>
      <c r="H122" s="109">
        <v>11684000</v>
      </c>
      <c r="I122" s="109">
        <v>11684000</v>
      </c>
      <c r="J122" s="109">
        <v>0</v>
      </c>
      <c r="K122" s="109">
        <v>11684000</v>
      </c>
      <c r="L122" s="109">
        <v>0</v>
      </c>
      <c r="M122" s="109">
        <v>11400000</v>
      </c>
      <c r="N122" s="109">
        <v>0</v>
      </c>
      <c r="O122" s="109">
        <v>11400000</v>
      </c>
    </row>
    <row r="123" spans="1:18" s="34" customFormat="1" x14ac:dyDescent="0.25">
      <c r="A123" s="32" t="s">
        <v>453</v>
      </c>
      <c r="B123" s="32" t="s">
        <v>74</v>
      </c>
      <c r="C123" s="134">
        <v>233370036</v>
      </c>
      <c r="D123" s="134">
        <v>0</v>
      </c>
      <c r="E123" s="134">
        <v>0</v>
      </c>
      <c r="F123" s="134">
        <v>300000000</v>
      </c>
      <c r="G123" s="134">
        <v>0</v>
      </c>
      <c r="H123" s="134">
        <v>533370036</v>
      </c>
      <c r="I123" s="134">
        <v>302719087</v>
      </c>
      <c r="J123" s="134">
        <v>10343309</v>
      </c>
      <c r="K123" s="134">
        <v>313062396</v>
      </c>
      <c r="L123" s="134">
        <v>220307640</v>
      </c>
      <c r="M123" s="134">
        <v>275580256</v>
      </c>
      <c r="N123" s="134">
        <v>10277309</v>
      </c>
      <c r="O123" s="134">
        <v>285857565</v>
      </c>
      <c r="P123" s="89"/>
      <c r="Q123" s="89"/>
      <c r="R123" s="89"/>
    </row>
    <row r="124" spans="1:18" x14ac:dyDescent="0.25">
      <c r="A124" s="29" t="s">
        <v>454</v>
      </c>
      <c r="B124" s="29" t="s">
        <v>455</v>
      </c>
      <c r="C124" s="109">
        <v>1840000</v>
      </c>
      <c r="D124" s="109">
        <v>0</v>
      </c>
      <c r="E124" s="109">
        <v>0</v>
      </c>
      <c r="F124" s="109">
        <v>0</v>
      </c>
      <c r="G124" s="109">
        <v>0</v>
      </c>
      <c r="H124" s="109">
        <v>1840000</v>
      </c>
      <c r="I124" s="109">
        <v>0</v>
      </c>
      <c r="J124" s="109">
        <v>0</v>
      </c>
      <c r="K124" s="109">
        <v>0</v>
      </c>
      <c r="L124" s="109">
        <v>1840000</v>
      </c>
      <c r="M124" s="109">
        <v>0</v>
      </c>
      <c r="N124" s="109">
        <v>0</v>
      </c>
      <c r="O124" s="109">
        <v>0</v>
      </c>
    </row>
    <row r="125" spans="1:18" x14ac:dyDescent="0.25">
      <c r="A125" s="29" t="s">
        <v>456</v>
      </c>
      <c r="B125" s="29" t="s">
        <v>457</v>
      </c>
      <c r="C125" s="109">
        <v>202996986</v>
      </c>
      <c r="D125" s="109">
        <v>0</v>
      </c>
      <c r="E125" s="109">
        <v>0</v>
      </c>
      <c r="F125" s="109">
        <v>300000000</v>
      </c>
      <c r="G125" s="109">
        <v>0</v>
      </c>
      <c r="H125" s="109">
        <v>502996986</v>
      </c>
      <c r="I125" s="109">
        <v>280443987</v>
      </c>
      <c r="J125" s="109">
        <v>8199809</v>
      </c>
      <c r="K125" s="109">
        <v>288643796</v>
      </c>
      <c r="L125" s="109">
        <v>214353190</v>
      </c>
      <c r="M125" s="109">
        <v>259481156</v>
      </c>
      <c r="N125" s="109">
        <v>8199809</v>
      </c>
      <c r="O125" s="109">
        <v>267680965</v>
      </c>
    </row>
    <row r="126" spans="1:18" x14ac:dyDescent="0.25">
      <c r="A126" s="29" t="s">
        <v>458</v>
      </c>
      <c r="B126" s="29" t="s">
        <v>459</v>
      </c>
      <c r="C126" s="109">
        <v>26573050</v>
      </c>
      <c r="D126" s="109">
        <v>0</v>
      </c>
      <c r="E126" s="109">
        <v>0</v>
      </c>
      <c r="F126" s="109">
        <v>0</v>
      </c>
      <c r="G126" s="109">
        <v>0</v>
      </c>
      <c r="H126" s="109">
        <v>26573050</v>
      </c>
      <c r="I126" s="109">
        <v>20666000</v>
      </c>
      <c r="J126" s="109">
        <v>2136000</v>
      </c>
      <c r="K126" s="109">
        <v>22802000</v>
      </c>
      <c r="L126" s="109">
        <v>3771050</v>
      </c>
      <c r="M126" s="109">
        <v>14490000</v>
      </c>
      <c r="N126" s="109">
        <v>2070000</v>
      </c>
      <c r="O126" s="109">
        <v>16560000</v>
      </c>
    </row>
    <row r="127" spans="1:18" x14ac:dyDescent="0.25">
      <c r="A127" s="29" t="s">
        <v>460</v>
      </c>
      <c r="B127" s="29" t="s">
        <v>461</v>
      </c>
      <c r="C127" s="109">
        <v>1460000</v>
      </c>
      <c r="D127" s="109">
        <v>0</v>
      </c>
      <c r="E127" s="109">
        <v>0</v>
      </c>
      <c r="F127" s="109">
        <v>0</v>
      </c>
      <c r="G127" s="109">
        <v>0</v>
      </c>
      <c r="H127" s="109">
        <v>1460000</v>
      </c>
      <c r="I127" s="109">
        <v>1460000</v>
      </c>
      <c r="J127" s="109">
        <v>0</v>
      </c>
      <c r="K127" s="109">
        <v>1460000</v>
      </c>
      <c r="L127" s="109">
        <v>0</v>
      </c>
      <c r="M127" s="109">
        <v>1460000</v>
      </c>
      <c r="N127" s="109">
        <v>0</v>
      </c>
      <c r="O127" s="109">
        <v>1460000</v>
      </c>
    </row>
    <row r="128" spans="1:18" x14ac:dyDescent="0.25">
      <c r="A128" s="29" t="s">
        <v>462</v>
      </c>
      <c r="B128" s="29" t="s">
        <v>463</v>
      </c>
      <c r="C128" s="109">
        <v>500000</v>
      </c>
      <c r="D128" s="109">
        <v>0</v>
      </c>
      <c r="E128" s="109">
        <v>0</v>
      </c>
      <c r="F128" s="109">
        <v>0</v>
      </c>
      <c r="G128" s="109">
        <v>0</v>
      </c>
      <c r="H128" s="109">
        <v>500000</v>
      </c>
      <c r="I128" s="109">
        <v>149100</v>
      </c>
      <c r="J128" s="109">
        <v>7500</v>
      </c>
      <c r="K128" s="109">
        <v>156600</v>
      </c>
      <c r="L128" s="109">
        <v>343400</v>
      </c>
      <c r="M128" s="109">
        <v>149100</v>
      </c>
      <c r="N128" s="109">
        <v>7500</v>
      </c>
      <c r="O128" s="109">
        <v>156600</v>
      </c>
    </row>
    <row r="129" spans="1:18" s="34" customFormat="1" x14ac:dyDescent="0.25">
      <c r="A129" s="32" t="s">
        <v>464</v>
      </c>
      <c r="B129" s="32" t="s">
        <v>80</v>
      </c>
      <c r="C129" s="134">
        <v>9167814298</v>
      </c>
      <c r="D129" s="134">
        <v>999999958</v>
      </c>
      <c r="E129" s="134">
        <v>308655317.47999996</v>
      </c>
      <c r="F129" s="134">
        <v>463200000</v>
      </c>
      <c r="G129" s="134">
        <v>-345000000</v>
      </c>
      <c r="H129" s="134">
        <v>9977358938.5200005</v>
      </c>
      <c r="I129" s="134">
        <v>6193358492.9400005</v>
      </c>
      <c r="J129" s="134">
        <v>593239651.06000006</v>
      </c>
      <c r="K129" s="134">
        <v>6786598144.000001</v>
      </c>
      <c r="L129" s="134">
        <v>3190760794.5199995</v>
      </c>
      <c r="M129" s="134">
        <v>4426919257.1800003</v>
      </c>
      <c r="N129" s="134">
        <v>225236656.44</v>
      </c>
      <c r="O129" s="134">
        <v>4652155913.6199999</v>
      </c>
      <c r="P129" s="89"/>
      <c r="Q129" s="89"/>
      <c r="R129" s="89"/>
    </row>
    <row r="130" spans="1:18" x14ac:dyDescent="0.25">
      <c r="A130" s="29" t="s">
        <v>465</v>
      </c>
      <c r="B130" s="29" t="s">
        <v>466</v>
      </c>
      <c r="C130" s="109">
        <v>222352000</v>
      </c>
      <c r="D130" s="109">
        <v>0</v>
      </c>
      <c r="E130" s="109">
        <v>0</v>
      </c>
      <c r="F130" s="109">
        <v>0</v>
      </c>
      <c r="G130" s="109">
        <v>0</v>
      </c>
      <c r="H130" s="109">
        <v>222352000</v>
      </c>
      <c r="I130" s="109">
        <v>219575000</v>
      </c>
      <c r="J130" s="109">
        <v>0</v>
      </c>
      <c r="K130" s="109">
        <v>219575000</v>
      </c>
      <c r="L130" s="109">
        <v>2777000</v>
      </c>
      <c r="M130" s="109">
        <v>132950000</v>
      </c>
      <c r="N130" s="109">
        <v>0</v>
      </c>
      <c r="O130" s="109">
        <v>132950000</v>
      </c>
    </row>
    <row r="131" spans="1:18" x14ac:dyDescent="0.25">
      <c r="A131" s="29" t="s">
        <v>467</v>
      </c>
      <c r="B131" s="29" t="s">
        <v>468</v>
      </c>
      <c r="C131" s="109">
        <v>23700000</v>
      </c>
      <c r="D131" s="109">
        <v>0</v>
      </c>
      <c r="E131" s="109">
        <v>0</v>
      </c>
      <c r="F131" s="109">
        <v>0</v>
      </c>
      <c r="G131" s="109">
        <v>0</v>
      </c>
      <c r="H131" s="109">
        <v>23700000</v>
      </c>
      <c r="I131" s="109">
        <v>23700000</v>
      </c>
      <c r="J131" s="109">
        <v>0</v>
      </c>
      <c r="K131" s="109">
        <v>23700000</v>
      </c>
      <c r="L131" s="109">
        <v>0</v>
      </c>
      <c r="M131" s="109">
        <v>23700000</v>
      </c>
      <c r="N131" s="109">
        <v>0</v>
      </c>
      <c r="O131" s="109">
        <v>23700000</v>
      </c>
    </row>
    <row r="132" spans="1:18" x14ac:dyDescent="0.25">
      <c r="A132" s="29" t="s">
        <v>469</v>
      </c>
      <c r="B132" s="29" t="s">
        <v>470</v>
      </c>
      <c r="C132" s="109">
        <v>2000000000</v>
      </c>
      <c r="D132" s="109">
        <v>0</v>
      </c>
      <c r="E132" s="109">
        <v>0</v>
      </c>
      <c r="F132" s="109">
        <v>453200000</v>
      </c>
      <c r="G132" s="109">
        <v>0</v>
      </c>
      <c r="H132" s="109">
        <v>2453200000</v>
      </c>
      <c r="I132" s="109">
        <v>2206388500</v>
      </c>
      <c r="J132" s="109">
        <v>68385000</v>
      </c>
      <c r="K132" s="109">
        <v>2274773500</v>
      </c>
      <c r="L132" s="109">
        <v>178426500</v>
      </c>
      <c r="M132" s="109">
        <v>1266789506.4100001</v>
      </c>
      <c r="N132" s="109">
        <v>160778729</v>
      </c>
      <c r="O132" s="109">
        <v>1427568235.4100001</v>
      </c>
    </row>
    <row r="133" spans="1:18" x14ac:dyDescent="0.25">
      <c r="A133" s="29" t="s">
        <v>471</v>
      </c>
      <c r="B133" s="29" t="s">
        <v>472</v>
      </c>
      <c r="C133" s="109">
        <v>217200000</v>
      </c>
      <c r="D133" s="109">
        <v>0</v>
      </c>
      <c r="E133" s="109">
        <v>97891734</v>
      </c>
      <c r="F133" s="109">
        <v>0</v>
      </c>
      <c r="G133" s="109">
        <v>0</v>
      </c>
      <c r="H133" s="109">
        <v>119308266</v>
      </c>
      <c r="I133" s="109">
        <v>119308266</v>
      </c>
      <c r="J133" s="109">
        <v>0</v>
      </c>
      <c r="K133" s="109">
        <v>119308266</v>
      </c>
      <c r="L133" s="109">
        <v>0</v>
      </c>
      <c r="M133" s="109">
        <v>102803615</v>
      </c>
      <c r="N133" s="109">
        <v>0</v>
      </c>
      <c r="O133" s="109">
        <v>102803615</v>
      </c>
    </row>
    <row r="134" spans="1:18" x14ac:dyDescent="0.25">
      <c r="A134" s="29" t="s">
        <v>473</v>
      </c>
      <c r="B134" s="29" t="s">
        <v>474</v>
      </c>
      <c r="C134" s="109">
        <v>14523350</v>
      </c>
      <c r="D134" s="109">
        <v>0</v>
      </c>
      <c r="E134" s="109">
        <v>0</v>
      </c>
      <c r="F134" s="109">
        <v>0</v>
      </c>
      <c r="G134" s="109">
        <v>0</v>
      </c>
      <c r="H134" s="109">
        <v>14523350</v>
      </c>
      <c r="I134" s="109">
        <v>11000000</v>
      </c>
      <c r="J134" s="109">
        <v>92000</v>
      </c>
      <c r="K134" s="109">
        <v>11092000</v>
      </c>
      <c r="L134" s="109">
        <v>3431350</v>
      </c>
      <c r="M134" s="109">
        <v>2441166</v>
      </c>
      <c r="N134" s="109">
        <v>0</v>
      </c>
      <c r="O134" s="109">
        <v>2441166</v>
      </c>
    </row>
    <row r="135" spans="1:18" x14ac:dyDescent="0.25">
      <c r="A135" s="29" t="s">
        <v>475</v>
      </c>
      <c r="B135" s="29" t="s">
        <v>476</v>
      </c>
      <c r="C135" s="109">
        <v>405120000</v>
      </c>
      <c r="D135" s="109">
        <v>0</v>
      </c>
      <c r="E135" s="109">
        <v>0</v>
      </c>
      <c r="F135" s="109">
        <v>0</v>
      </c>
      <c r="G135" s="109">
        <v>0</v>
      </c>
      <c r="H135" s="109">
        <v>405120000</v>
      </c>
      <c r="I135" s="109">
        <v>325000000</v>
      </c>
      <c r="J135" s="109">
        <v>0</v>
      </c>
      <c r="K135" s="109">
        <v>325000000</v>
      </c>
      <c r="L135" s="109">
        <v>80120000</v>
      </c>
      <c r="M135" s="109">
        <v>198954000</v>
      </c>
      <c r="N135" s="109">
        <v>39665500</v>
      </c>
      <c r="O135" s="109">
        <v>238619500</v>
      </c>
    </row>
    <row r="136" spans="1:18" x14ac:dyDescent="0.25">
      <c r="A136" s="29" t="s">
        <v>477</v>
      </c>
      <c r="B136" s="29" t="s">
        <v>478</v>
      </c>
      <c r="C136" s="109">
        <v>51088239</v>
      </c>
      <c r="D136" s="109">
        <v>0</v>
      </c>
      <c r="E136" s="109">
        <v>0</v>
      </c>
      <c r="F136" s="109">
        <v>0</v>
      </c>
      <c r="G136" s="109">
        <v>0</v>
      </c>
      <c r="H136" s="109">
        <v>51088239</v>
      </c>
      <c r="I136" s="109">
        <v>18244000</v>
      </c>
      <c r="J136" s="109">
        <v>0</v>
      </c>
      <c r="K136" s="109">
        <v>18244000</v>
      </c>
      <c r="L136" s="109">
        <v>32844239</v>
      </c>
      <c r="M136" s="109">
        <v>18244000</v>
      </c>
      <c r="N136" s="109">
        <v>0</v>
      </c>
      <c r="O136" s="109">
        <v>18244000</v>
      </c>
    </row>
    <row r="137" spans="1:18" x14ac:dyDescent="0.25">
      <c r="A137" s="29" t="s">
        <v>479</v>
      </c>
      <c r="B137" s="29" t="s">
        <v>478</v>
      </c>
      <c r="C137" s="109">
        <v>0</v>
      </c>
      <c r="D137" s="109">
        <v>0</v>
      </c>
      <c r="E137" s="109">
        <v>32174239</v>
      </c>
      <c r="F137" s="109">
        <v>0</v>
      </c>
      <c r="G137" s="109">
        <v>0</v>
      </c>
      <c r="H137" s="109">
        <v>-32174239</v>
      </c>
      <c r="I137" s="109">
        <v>0</v>
      </c>
      <c r="J137" s="109">
        <v>0</v>
      </c>
      <c r="K137" s="109">
        <v>0</v>
      </c>
      <c r="L137" s="109">
        <v>-32174239</v>
      </c>
      <c r="M137" s="109">
        <v>0</v>
      </c>
      <c r="N137" s="109">
        <v>0</v>
      </c>
      <c r="O137" s="109">
        <v>0</v>
      </c>
    </row>
    <row r="138" spans="1:18" x14ac:dyDescent="0.25">
      <c r="A138" s="29" t="s">
        <v>480</v>
      </c>
      <c r="B138" s="29" t="s">
        <v>481</v>
      </c>
      <c r="C138" s="109">
        <v>4096300000</v>
      </c>
      <c r="D138" s="109">
        <v>0</v>
      </c>
      <c r="E138" s="109">
        <v>0</v>
      </c>
      <c r="F138" s="109">
        <v>0</v>
      </c>
      <c r="G138" s="109">
        <v>-300000000</v>
      </c>
      <c r="H138" s="109">
        <v>3796300000</v>
      </c>
      <c r="I138" s="109">
        <v>1943634855</v>
      </c>
      <c r="J138" s="109">
        <v>452249091</v>
      </c>
      <c r="K138" s="109">
        <v>2395883946</v>
      </c>
      <c r="L138" s="109">
        <v>1400416054</v>
      </c>
      <c r="M138" s="109">
        <v>1753371550</v>
      </c>
      <c r="N138" s="109">
        <v>0</v>
      </c>
      <c r="O138" s="109">
        <v>1753371550</v>
      </c>
    </row>
    <row r="139" spans="1:18" x14ac:dyDescent="0.25">
      <c r="A139" s="29" t="s">
        <v>482</v>
      </c>
      <c r="B139" s="29" t="s">
        <v>483</v>
      </c>
      <c r="C139" s="109">
        <v>174599460</v>
      </c>
      <c r="D139" s="109">
        <v>0</v>
      </c>
      <c r="E139" s="109">
        <v>174599460</v>
      </c>
      <c r="F139" s="109">
        <v>0</v>
      </c>
      <c r="G139" s="109">
        <v>0</v>
      </c>
      <c r="H139" s="109">
        <v>9.9999999999999995E-7</v>
      </c>
      <c r="I139" s="109">
        <v>0</v>
      </c>
      <c r="J139" s="109">
        <v>0</v>
      </c>
      <c r="K139" s="109">
        <v>0</v>
      </c>
      <c r="L139" s="109">
        <v>0</v>
      </c>
      <c r="M139" s="109">
        <v>0</v>
      </c>
      <c r="N139" s="109">
        <v>0</v>
      </c>
      <c r="O139" s="109">
        <v>0</v>
      </c>
    </row>
    <row r="140" spans="1:18" x14ac:dyDescent="0.25">
      <c r="A140" s="29" t="s">
        <v>484</v>
      </c>
      <c r="B140" s="29" t="s">
        <v>485</v>
      </c>
      <c r="C140" s="109">
        <v>146399045</v>
      </c>
      <c r="D140" s="109">
        <v>0</v>
      </c>
      <c r="E140" s="109">
        <v>0</v>
      </c>
      <c r="F140" s="109">
        <v>0</v>
      </c>
      <c r="G140" s="109">
        <v>0</v>
      </c>
      <c r="H140" s="109">
        <v>146399045</v>
      </c>
      <c r="I140" s="109">
        <v>77527371.280000001</v>
      </c>
      <c r="J140" s="109">
        <v>11394662.85</v>
      </c>
      <c r="K140" s="109">
        <v>88922034.129999995</v>
      </c>
      <c r="L140" s="109">
        <v>57477010.870000005</v>
      </c>
      <c r="M140" s="109">
        <v>77527371.279999986</v>
      </c>
      <c r="N140" s="109">
        <v>11394662.85</v>
      </c>
      <c r="O140" s="109">
        <v>88922034.12999998</v>
      </c>
    </row>
    <row r="141" spans="1:18" x14ac:dyDescent="0.25">
      <c r="A141" s="29" t="s">
        <v>486</v>
      </c>
      <c r="B141" s="29" t="s">
        <v>487</v>
      </c>
      <c r="C141" s="109">
        <v>217222439</v>
      </c>
      <c r="D141" s="109">
        <v>0</v>
      </c>
      <c r="E141" s="109">
        <v>0</v>
      </c>
      <c r="F141" s="109">
        <v>0</v>
      </c>
      <c r="G141" s="109">
        <v>0</v>
      </c>
      <c r="H141" s="109">
        <v>217222439</v>
      </c>
      <c r="I141" s="109">
        <v>148138859.69</v>
      </c>
      <c r="J141" s="109">
        <v>5183897.21</v>
      </c>
      <c r="K141" s="109">
        <v>153322756.90000001</v>
      </c>
      <c r="L141" s="109">
        <v>63899682.099999994</v>
      </c>
      <c r="M141" s="109">
        <v>74616350.900000006</v>
      </c>
      <c r="N141" s="109">
        <v>5271264.59</v>
      </c>
      <c r="O141" s="109">
        <v>79887615.49000001</v>
      </c>
    </row>
    <row r="142" spans="1:18" x14ac:dyDescent="0.25">
      <c r="A142" s="29" t="s">
        <v>488</v>
      </c>
      <c r="B142" s="29" t="s">
        <v>489</v>
      </c>
      <c r="C142" s="109">
        <v>32200540</v>
      </c>
      <c r="D142" s="109">
        <v>0</v>
      </c>
      <c r="E142" s="109">
        <v>1795664</v>
      </c>
      <c r="F142" s="109">
        <v>0</v>
      </c>
      <c r="G142" s="109">
        <v>0</v>
      </c>
      <c r="H142" s="109">
        <v>30404876</v>
      </c>
      <c r="I142" s="109">
        <v>30404876</v>
      </c>
      <c r="J142" s="109">
        <v>0</v>
      </c>
      <c r="K142" s="109">
        <v>30404876</v>
      </c>
      <c r="L142" s="109">
        <v>0</v>
      </c>
      <c r="M142" s="109">
        <v>9451448</v>
      </c>
      <c r="N142" s="109">
        <v>0</v>
      </c>
      <c r="O142" s="109">
        <v>9451448</v>
      </c>
    </row>
    <row r="143" spans="1:18" x14ac:dyDescent="0.25">
      <c r="A143" s="29" t="s">
        <v>490</v>
      </c>
      <c r="B143" s="29" t="s">
        <v>491</v>
      </c>
      <c r="C143" s="109">
        <v>13172560</v>
      </c>
      <c r="D143" s="109">
        <v>0</v>
      </c>
      <c r="E143" s="109">
        <v>0</v>
      </c>
      <c r="F143" s="109">
        <v>0</v>
      </c>
      <c r="G143" s="109">
        <v>0</v>
      </c>
      <c r="H143" s="109">
        <v>13172560</v>
      </c>
      <c r="I143" s="109">
        <v>4262000</v>
      </c>
      <c r="J143" s="109">
        <v>0</v>
      </c>
      <c r="K143" s="109">
        <v>4262000</v>
      </c>
      <c r="L143" s="109">
        <v>8910560</v>
      </c>
      <c r="M143" s="109">
        <v>2662000</v>
      </c>
      <c r="N143" s="109">
        <v>1600000</v>
      </c>
      <c r="O143" s="109">
        <v>4262000</v>
      </c>
    </row>
    <row r="144" spans="1:18" x14ac:dyDescent="0.25">
      <c r="A144" s="29" t="s">
        <v>492</v>
      </c>
      <c r="B144" s="29" t="s">
        <v>493</v>
      </c>
      <c r="C144" s="109">
        <v>70000000</v>
      </c>
      <c r="D144" s="109">
        <v>0</v>
      </c>
      <c r="E144" s="109">
        <v>0</v>
      </c>
      <c r="F144" s="109">
        <v>0</v>
      </c>
      <c r="G144" s="109">
        <v>0</v>
      </c>
      <c r="H144" s="109">
        <v>70000000</v>
      </c>
      <c r="I144" s="109">
        <v>6650000</v>
      </c>
      <c r="J144" s="109">
        <v>1176000</v>
      </c>
      <c r="K144" s="109">
        <v>7826000</v>
      </c>
      <c r="L144" s="109">
        <v>62174000</v>
      </c>
      <c r="M144" s="109">
        <v>5750000</v>
      </c>
      <c r="N144" s="109">
        <v>900000</v>
      </c>
      <c r="O144" s="109">
        <v>6650000</v>
      </c>
    </row>
    <row r="145" spans="1:15" x14ac:dyDescent="0.25">
      <c r="A145" s="29" t="s">
        <v>494</v>
      </c>
      <c r="B145" s="29" t="s">
        <v>495</v>
      </c>
      <c r="C145" s="109">
        <v>11741845</v>
      </c>
      <c r="D145" s="109">
        <v>0</v>
      </c>
      <c r="E145" s="109">
        <v>0</v>
      </c>
      <c r="F145" s="109">
        <v>10000000</v>
      </c>
      <c r="G145" s="109">
        <v>0</v>
      </c>
      <c r="H145" s="109">
        <v>21741845</v>
      </c>
      <c r="I145" s="109">
        <v>8795580</v>
      </c>
      <c r="J145" s="109">
        <v>0</v>
      </c>
      <c r="K145" s="109">
        <v>8795580</v>
      </c>
      <c r="L145" s="109">
        <v>12946265</v>
      </c>
      <c r="M145" s="109">
        <v>5393555</v>
      </c>
      <c r="N145" s="109">
        <v>0</v>
      </c>
      <c r="O145" s="109">
        <v>5393555</v>
      </c>
    </row>
    <row r="146" spans="1:15" x14ac:dyDescent="0.25">
      <c r="A146" s="29" t="s">
        <v>496</v>
      </c>
      <c r="B146" s="29" t="s">
        <v>497</v>
      </c>
      <c r="C146" s="109">
        <v>50000000</v>
      </c>
      <c r="D146" s="109">
        <v>0</v>
      </c>
      <c r="E146" s="109">
        <v>0</v>
      </c>
      <c r="F146" s="109">
        <v>0</v>
      </c>
      <c r="G146" s="109">
        <v>0</v>
      </c>
      <c r="H146" s="109">
        <v>50000000</v>
      </c>
      <c r="I146" s="109">
        <v>0</v>
      </c>
      <c r="J146" s="109">
        <v>0</v>
      </c>
      <c r="K146" s="109">
        <v>0</v>
      </c>
      <c r="L146" s="109">
        <v>50000000</v>
      </c>
      <c r="M146" s="109">
        <v>0</v>
      </c>
      <c r="N146" s="109">
        <v>0</v>
      </c>
      <c r="O146" s="109">
        <v>0</v>
      </c>
    </row>
    <row r="147" spans="1:15" x14ac:dyDescent="0.25">
      <c r="A147" s="29" t="s">
        <v>498</v>
      </c>
      <c r="B147" s="29" t="s">
        <v>499</v>
      </c>
      <c r="C147" s="109">
        <v>14752200</v>
      </c>
      <c r="D147" s="109">
        <v>0</v>
      </c>
      <c r="E147" s="109">
        <v>0</v>
      </c>
      <c r="F147" s="109">
        <v>0</v>
      </c>
      <c r="G147" s="109">
        <v>0</v>
      </c>
      <c r="H147" s="109">
        <v>14752200</v>
      </c>
      <c r="I147" s="109">
        <v>0</v>
      </c>
      <c r="J147" s="109">
        <v>0</v>
      </c>
      <c r="K147" s="109">
        <v>0</v>
      </c>
      <c r="L147" s="109">
        <v>14752200</v>
      </c>
      <c r="M147" s="109">
        <v>0</v>
      </c>
      <c r="N147" s="109">
        <v>0</v>
      </c>
      <c r="O147" s="109">
        <v>0</v>
      </c>
    </row>
    <row r="148" spans="1:15" x14ac:dyDescent="0.25">
      <c r="A148" s="29" t="s">
        <v>500</v>
      </c>
      <c r="B148" s="29" t="s">
        <v>501</v>
      </c>
      <c r="C148" s="109">
        <v>6089400</v>
      </c>
      <c r="D148" s="109">
        <v>0</v>
      </c>
      <c r="E148" s="109">
        <v>0</v>
      </c>
      <c r="F148" s="109">
        <v>0</v>
      </c>
      <c r="G148" s="109">
        <v>0</v>
      </c>
      <c r="H148" s="109">
        <v>6089400</v>
      </c>
      <c r="I148" s="109">
        <v>2196100</v>
      </c>
      <c r="J148" s="109">
        <v>2847000</v>
      </c>
      <c r="K148" s="109">
        <v>5043100</v>
      </c>
      <c r="L148" s="109">
        <v>1046300</v>
      </c>
      <c r="M148" s="109">
        <v>2196100</v>
      </c>
      <c r="N148" s="109">
        <v>0</v>
      </c>
      <c r="O148" s="109">
        <v>2196100</v>
      </c>
    </row>
    <row r="149" spans="1:15" x14ac:dyDescent="0.25">
      <c r="A149" s="29" t="s">
        <v>502</v>
      </c>
      <c r="B149" s="29" t="s">
        <v>503</v>
      </c>
      <c r="C149" s="109">
        <v>100000</v>
      </c>
      <c r="D149" s="109">
        <v>0</v>
      </c>
      <c r="E149" s="109">
        <v>100000</v>
      </c>
      <c r="F149" s="109">
        <v>0</v>
      </c>
      <c r="G149" s="109">
        <v>0</v>
      </c>
      <c r="H149" s="109">
        <v>9.9999999999999995E-7</v>
      </c>
      <c r="I149" s="109">
        <v>0</v>
      </c>
      <c r="J149" s="109">
        <v>0</v>
      </c>
      <c r="K149" s="109">
        <v>0</v>
      </c>
      <c r="L149" s="109">
        <v>0</v>
      </c>
      <c r="M149" s="109">
        <v>0</v>
      </c>
      <c r="N149" s="109">
        <v>0</v>
      </c>
      <c r="O149" s="109">
        <v>0</v>
      </c>
    </row>
    <row r="150" spans="1:15" x14ac:dyDescent="0.25">
      <c r="A150" s="29" t="s">
        <v>504</v>
      </c>
      <c r="B150" s="29" t="s">
        <v>505</v>
      </c>
      <c r="C150" s="109">
        <v>50000000</v>
      </c>
      <c r="D150" s="109">
        <v>0</v>
      </c>
      <c r="E150" s="109">
        <v>0</v>
      </c>
      <c r="F150" s="109">
        <v>0</v>
      </c>
      <c r="G150" s="109">
        <v>-45000000</v>
      </c>
      <c r="H150" s="109">
        <v>5000000</v>
      </c>
      <c r="I150" s="109">
        <v>0</v>
      </c>
      <c r="J150" s="109">
        <v>0</v>
      </c>
      <c r="K150" s="109">
        <v>0</v>
      </c>
      <c r="L150" s="109">
        <v>5000000</v>
      </c>
      <c r="M150" s="109">
        <v>0</v>
      </c>
      <c r="N150" s="109">
        <v>0</v>
      </c>
      <c r="O150" s="109">
        <v>0</v>
      </c>
    </row>
    <row r="151" spans="1:15" x14ac:dyDescent="0.25">
      <c r="A151" s="29" t="s">
        <v>506</v>
      </c>
      <c r="B151" s="29" t="s">
        <v>507</v>
      </c>
      <c r="C151" s="109">
        <v>10000000</v>
      </c>
      <c r="D151" s="109">
        <v>0</v>
      </c>
      <c r="E151" s="109">
        <v>0</v>
      </c>
      <c r="F151" s="109">
        <v>0</v>
      </c>
      <c r="G151" s="109">
        <v>0</v>
      </c>
      <c r="H151" s="109">
        <v>10000000</v>
      </c>
      <c r="I151" s="109">
        <v>0</v>
      </c>
      <c r="J151" s="109">
        <v>0</v>
      </c>
      <c r="K151" s="109">
        <v>0</v>
      </c>
      <c r="L151" s="109">
        <v>10000000</v>
      </c>
      <c r="M151" s="109">
        <v>0</v>
      </c>
      <c r="N151" s="109">
        <v>0</v>
      </c>
      <c r="O151" s="109">
        <v>0</v>
      </c>
    </row>
    <row r="152" spans="1:15" x14ac:dyDescent="0.25">
      <c r="A152" s="29" t="s">
        <v>508</v>
      </c>
      <c r="B152" s="29" t="s">
        <v>509</v>
      </c>
      <c r="C152" s="109">
        <v>5500000</v>
      </c>
      <c r="D152" s="109">
        <v>0</v>
      </c>
      <c r="E152" s="109">
        <v>0</v>
      </c>
      <c r="F152" s="109">
        <v>0</v>
      </c>
      <c r="G152" s="109">
        <v>0</v>
      </c>
      <c r="H152" s="109">
        <v>5500000</v>
      </c>
      <c r="I152" s="109">
        <v>5500000</v>
      </c>
      <c r="J152" s="109">
        <v>0</v>
      </c>
      <c r="K152" s="109">
        <v>5500000</v>
      </c>
      <c r="L152" s="109">
        <v>0</v>
      </c>
      <c r="M152" s="109">
        <v>0</v>
      </c>
      <c r="N152" s="109">
        <v>0</v>
      </c>
      <c r="O152" s="109">
        <v>0</v>
      </c>
    </row>
    <row r="153" spans="1:15" x14ac:dyDescent="0.25">
      <c r="A153" s="29" t="s">
        <v>510</v>
      </c>
      <c r="B153" s="29" t="s">
        <v>511</v>
      </c>
      <c r="C153" s="109">
        <v>50000000</v>
      </c>
      <c r="D153" s="109">
        <v>0</v>
      </c>
      <c r="E153" s="109">
        <v>0</v>
      </c>
      <c r="F153" s="109">
        <v>0</v>
      </c>
      <c r="G153" s="109">
        <v>0</v>
      </c>
      <c r="H153" s="109">
        <v>50000000</v>
      </c>
      <c r="I153" s="109">
        <v>0</v>
      </c>
      <c r="J153" s="109">
        <v>0</v>
      </c>
      <c r="K153" s="109">
        <v>0</v>
      </c>
      <c r="L153" s="109">
        <v>50000000</v>
      </c>
      <c r="M153" s="109">
        <v>0</v>
      </c>
      <c r="N153" s="109">
        <v>0</v>
      </c>
      <c r="O153" s="109">
        <v>0</v>
      </c>
    </row>
    <row r="154" spans="1:15" x14ac:dyDescent="0.25">
      <c r="A154" s="29" t="s">
        <v>512</v>
      </c>
      <c r="B154" s="29" t="s">
        <v>513</v>
      </c>
      <c r="C154" s="109">
        <v>21700000</v>
      </c>
      <c r="D154" s="109">
        <v>0</v>
      </c>
      <c r="E154" s="109">
        <v>0</v>
      </c>
      <c r="F154" s="109">
        <v>0</v>
      </c>
      <c r="G154" s="109">
        <v>0</v>
      </c>
      <c r="H154" s="109">
        <v>21700000</v>
      </c>
      <c r="I154" s="109">
        <v>11482150</v>
      </c>
      <c r="J154" s="109">
        <v>0</v>
      </c>
      <c r="K154" s="109">
        <v>11482150</v>
      </c>
      <c r="L154" s="109">
        <v>10217850</v>
      </c>
      <c r="M154" s="109">
        <v>2494745</v>
      </c>
      <c r="N154" s="109">
        <v>0</v>
      </c>
      <c r="O154" s="109">
        <v>2494745</v>
      </c>
    </row>
    <row r="155" spans="1:15" x14ac:dyDescent="0.25">
      <c r="A155" s="29" t="s">
        <v>514</v>
      </c>
      <c r="B155" s="29" t="s">
        <v>515</v>
      </c>
      <c r="C155" s="109">
        <v>87360000</v>
      </c>
      <c r="D155" s="109">
        <v>0</v>
      </c>
      <c r="E155" s="109">
        <v>0</v>
      </c>
      <c r="F155" s="109">
        <v>0</v>
      </c>
      <c r="G155" s="109">
        <v>0</v>
      </c>
      <c r="H155" s="109">
        <v>87360000</v>
      </c>
      <c r="I155" s="109">
        <v>15658500</v>
      </c>
      <c r="J155" s="109">
        <v>0</v>
      </c>
      <c r="K155" s="109">
        <v>15658500</v>
      </c>
      <c r="L155" s="109">
        <v>71701500</v>
      </c>
      <c r="M155" s="109">
        <v>7117500</v>
      </c>
      <c r="N155" s="109">
        <v>4270500</v>
      </c>
      <c r="O155" s="109">
        <v>11388000</v>
      </c>
    </row>
    <row r="156" spans="1:15" x14ac:dyDescent="0.25">
      <c r="A156" s="29" t="s">
        <v>516</v>
      </c>
      <c r="B156" s="29" t="s">
        <v>517</v>
      </c>
      <c r="C156" s="109">
        <v>50000000</v>
      </c>
      <c r="D156" s="109">
        <v>0</v>
      </c>
      <c r="E156" s="109">
        <v>0</v>
      </c>
      <c r="F156" s="109">
        <v>0</v>
      </c>
      <c r="G156" s="109">
        <v>0</v>
      </c>
      <c r="H156" s="109">
        <v>50000000</v>
      </c>
      <c r="I156" s="109">
        <v>13858000</v>
      </c>
      <c r="J156" s="109">
        <v>1912000</v>
      </c>
      <c r="K156" s="109">
        <v>15770000</v>
      </c>
      <c r="L156" s="109">
        <v>34230000</v>
      </c>
      <c r="M156" s="109">
        <v>12502000</v>
      </c>
      <c r="N156" s="109">
        <v>1356000</v>
      </c>
      <c r="O156" s="109">
        <v>13858000</v>
      </c>
    </row>
    <row r="157" spans="1:15" x14ac:dyDescent="0.25">
      <c r="A157" s="29" t="s">
        <v>518</v>
      </c>
      <c r="B157" s="29" t="s">
        <v>519</v>
      </c>
      <c r="C157" s="109">
        <v>693220</v>
      </c>
      <c r="D157" s="109">
        <v>0</v>
      </c>
      <c r="E157" s="109">
        <v>0</v>
      </c>
      <c r="F157" s="109">
        <v>0</v>
      </c>
      <c r="G157" s="109">
        <v>0</v>
      </c>
      <c r="H157" s="109">
        <v>693220</v>
      </c>
      <c r="I157" s="109">
        <v>630000</v>
      </c>
      <c r="J157" s="109">
        <v>0</v>
      </c>
      <c r="K157" s="109">
        <v>630000</v>
      </c>
      <c r="L157" s="109">
        <v>63220</v>
      </c>
      <c r="M157" s="109">
        <v>630000</v>
      </c>
      <c r="N157" s="109">
        <v>0</v>
      </c>
      <c r="O157" s="109">
        <v>630000</v>
      </c>
    </row>
    <row r="158" spans="1:15" x14ac:dyDescent="0.25">
      <c r="A158" s="29" t="s">
        <v>520</v>
      </c>
      <c r="B158" s="29" t="s">
        <v>521</v>
      </c>
      <c r="C158" s="109">
        <v>1000000000</v>
      </c>
      <c r="D158" s="109">
        <v>0</v>
      </c>
      <c r="E158" s="109">
        <v>0</v>
      </c>
      <c r="F158" s="109">
        <v>0</v>
      </c>
      <c r="G158" s="109">
        <v>0</v>
      </c>
      <c r="H158" s="109">
        <v>1000000000</v>
      </c>
      <c r="I158" s="109">
        <v>55000000</v>
      </c>
      <c r="J158" s="109">
        <v>50000000</v>
      </c>
      <c r="K158" s="109">
        <v>105000000</v>
      </c>
      <c r="L158" s="109">
        <v>895000000</v>
      </c>
      <c r="M158" s="109">
        <v>55000000</v>
      </c>
      <c r="N158" s="109">
        <v>0</v>
      </c>
      <c r="O158" s="109">
        <v>55000000</v>
      </c>
    </row>
    <row r="159" spans="1:15" x14ac:dyDescent="0.25">
      <c r="A159" s="29" t="s">
        <v>522</v>
      </c>
      <c r="B159" s="29" t="s">
        <v>523</v>
      </c>
      <c r="C159" s="109">
        <v>0</v>
      </c>
      <c r="D159" s="109">
        <v>999999958</v>
      </c>
      <c r="E159" s="109">
        <v>0</v>
      </c>
      <c r="F159" s="109">
        <v>0</v>
      </c>
      <c r="G159" s="109">
        <v>0</v>
      </c>
      <c r="H159" s="109">
        <v>999999958</v>
      </c>
      <c r="I159" s="109">
        <v>822500000</v>
      </c>
      <c r="J159" s="109">
        <v>0</v>
      </c>
      <c r="K159" s="109">
        <v>822500000</v>
      </c>
      <c r="L159" s="109">
        <v>177499958</v>
      </c>
      <c r="M159" s="109">
        <v>668500000</v>
      </c>
      <c r="N159" s="109">
        <v>0</v>
      </c>
      <c r="O159" s="109">
        <v>668500000</v>
      </c>
    </row>
    <row r="160" spans="1:15" x14ac:dyDescent="0.25">
      <c r="A160" s="29" t="s">
        <v>524</v>
      </c>
      <c r="B160" s="29" t="s">
        <v>525</v>
      </c>
      <c r="C160" s="109">
        <v>120000000</v>
      </c>
      <c r="D160" s="109">
        <v>0</v>
      </c>
      <c r="E160" s="109">
        <v>0</v>
      </c>
      <c r="F160" s="109">
        <v>0</v>
      </c>
      <c r="G160" s="109">
        <v>0</v>
      </c>
      <c r="H160" s="109">
        <v>120000000</v>
      </c>
      <c r="I160" s="109">
        <v>120000000</v>
      </c>
      <c r="J160" s="109">
        <v>0</v>
      </c>
      <c r="K160" s="109">
        <v>120000000</v>
      </c>
      <c r="L160" s="109">
        <v>0</v>
      </c>
      <c r="M160" s="109">
        <v>0</v>
      </c>
      <c r="N160" s="109">
        <v>0</v>
      </c>
      <c r="O160" s="109">
        <v>0</v>
      </c>
    </row>
    <row r="161" spans="1:18" x14ac:dyDescent="0.25">
      <c r="A161" s="29" t="s">
        <v>526</v>
      </c>
      <c r="B161" s="29" t="s">
        <v>527</v>
      </c>
      <c r="C161" s="109">
        <v>2000000</v>
      </c>
      <c r="D161" s="109">
        <v>0</v>
      </c>
      <c r="E161" s="109">
        <v>1998655.45</v>
      </c>
      <c r="F161" s="109">
        <v>0</v>
      </c>
      <c r="G161" s="109">
        <v>0</v>
      </c>
      <c r="H161" s="109">
        <v>1344.5500000000466</v>
      </c>
      <c r="I161" s="109">
        <v>0</v>
      </c>
      <c r="J161" s="109">
        <v>0</v>
      </c>
      <c r="K161" s="109">
        <v>0</v>
      </c>
      <c r="L161" s="109">
        <v>1344.5500000000466</v>
      </c>
      <c r="M161" s="109">
        <v>0</v>
      </c>
      <c r="N161" s="109">
        <v>0</v>
      </c>
      <c r="O161" s="109">
        <v>0</v>
      </c>
    </row>
    <row r="162" spans="1:18" x14ac:dyDescent="0.25">
      <c r="A162" s="29" t="s">
        <v>528</v>
      </c>
      <c r="B162" s="29" t="s">
        <v>529</v>
      </c>
      <c r="C162" s="109">
        <v>4000000</v>
      </c>
      <c r="D162" s="109">
        <v>0</v>
      </c>
      <c r="E162" s="109">
        <v>95565.03</v>
      </c>
      <c r="F162" s="109">
        <v>0</v>
      </c>
      <c r="G162" s="109">
        <v>0</v>
      </c>
      <c r="H162" s="109">
        <v>3904434.97</v>
      </c>
      <c r="I162" s="109">
        <v>3904434.9699999997</v>
      </c>
      <c r="J162" s="109">
        <v>0</v>
      </c>
      <c r="K162" s="109">
        <v>3904434.9699999997</v>
      </c>
      <c r="L162" s="109">
        <v>4.6566128730773926E-10</v>
      </c>
      <c r="M162" s="109">
        <v>3824349.59</v>
      </c>
      <c r="N162" s="109">
        <v>0</v>
      </c>
      <c r="O162" s="109">
        <v>3824349.59</v>
      </c>
    </row>
    <row r="163" spans="1:18" s="34" customFormat="1" x14ac:dyDescent="0.25">
      <c r="A163" s="32" t="s">
        <v>530</v>
      </c>
      <c r="B163" s="32" t="s">
        <v>531</v>
      </c>
      <c r="C163" s="134">
        <v>1178371003</v>
      </c>
      <c r="D163" s="134">
        <v>0</v>
      </c>
      <c r="E163" s="134">
        <v>184084</v>
      </c>
      <c r="F163" s="134">
        <v>0</v>
      </c>
      <c r="G163" s="134">
        <v>-300000000</v>
      </c>
      <c r="H163" s="134">
        <v>878186919</v>
      </c>
      <c r="I163" s="134">
        <v>279168514</v>
      </c>
      <c r="J163" s="134">
        <v>376380</v>
      </c>
      <c r="K163" s="134">
        <v>279544894</v>
      </c>
      <c r="L163" s="134">
        <v>598642025</v>
      </c>
      <c r="M163" s="134">
        <v>159361435</v>
      </c>
      <c r="N163" s="134">
        <v>12423516</v>
      </c>
      <c r="O163" s="134">
        <v>171784951</v>
      </c>
      <c r="P163" s="89"/>
      <c r="Q163" s="89"/>
      <c r="R163" s="89"/>
    </row>
    <row r="164" spans="1:18" x14ac:dyDescent="0.25">
      <c r="A164" s="29" t="s">
        <v>532</v>
      </c>
      <c r="B164" s="29" t="s">
        <v>533</v>
      </c>
      <c r="C164" s="109">
        <v>172500000</v>
      </c>
      <c r="D164" s="109">
        <v>0</v>
      </c>
      <c r="E164" s="109">
        <v>0</v>
      </c>
      <c r="F164" s="109">
        <v>0</v>
      </c>
      <c r="G164" s="109">
        <v>0</v>
      </c>
      <c r="H164" s="109">
        <v>172500000</v>
      </c>
      <c r="I164" s="109">
        <v>153000000</v>
      </c>
      <c r="J164" s="109">
        <v>0</v>
      </c>
      <c r="K164" s="109">
        <v>153000000</v>
      </c>
      <c r="L164" s="109">
        <v>19500000</v>
      </c>
      <c r="M164" s="109">
        <v>62192921</v>
      </c>
      <c r="N164" s="109">
        <v>12047136</v>
      </c>
      <c r="O164" s="109">
        <v>74240057</v>
      </c>
    </row>
    <row r="165" spans="1:18" x14ac:dyDescent="0.25">
      <c r="A165" s="29" t="s">
        <v>534</v>
      </c>
      <c r="B165" s="29" t="s">
        <v>535</v>
      </c>
      <c r="C165" s="109">
        <v>52500000</v>
      </c>
      <c r="D165" s="109">
        <v>0</v>
      </c>
      <c r="E165" s="109">
        <v>184084</v>
      </c>
      <c r="F165" s="109">
        <v>0</v>
      </c>
      <c r="G165" s="109">
        <v>0</v>
      </c>
      <c r="H165" s="109">
        <v>52315916</v>
      </c>
      <c r="I165" s="109">
        <v>21738100</v>
      </c>
      <c r="J165" s="109">
        <v>0</v>
      </c>
      <c r="K165" s="109">
        <v>21738100</v>
      </c>
      <c r="L165" s="109">
        <v>30577816</v>
      </c>
      <c r="M165" s="109">
        <v>21738100</v>
      </c>
      <c r="N165" s="109">
        <v>0</v>
      </c>
      <c r="O165" s="109">
        <v>21738100</v>
      </c>
    </row>
    <row r="166" spans="1:18" x14ac:dyDescent="0.25">
      <c r="A166" s="29" t="s">
        <v>536</v>
      </c>
      <c r="B166" s="29" t="s">
        <v>537</v>
      </c>
      <c r="C166" s="109">
        <v>7917061</v>
      </c>
      <c r="D166" s="109">
        <v>0</v>
      </c>
      <c r="E166" s="109">
        <v>0</v>
      </c>
      <c r="F166" s="109">
        <v>0</v>
      </c>
      <c r="G166" s="109">
        <v>0</v>
      </c>
      <c r="H166" s="109">
        <v>7917061</v>
      </c>
      <c r="I166" s="109">
        <v>4635415</v>
      </c>
      <c r="J166" s="109">
        <v>376380</v>
      </c>
      <c r="K166" s="109">
        <v>5011795</v>
      </c>
      <c r="L166" s="109">
        <v>2905266</v>
      </c>
      <c r="M166" s="109">
        <v>4635415</v>
      </c>
      <c r="N166" s="109">
        <v>376380</v>
      </c>
      <c r="O166" s="109">
        <v>5011795</v>
      </c>
    </row>
    <row r="167" spans="1:18" x14ac:dyDescent="0.25">
      <c r="A167" s="29" t="s">
        <v>538</v>
      </c>
      <c r="B167" s="29" t="s">
        <v>539</v>
      </c>
      <c r="C167" s="109">
        <v>412726971</v>
      </c>
      <c r="D167" s="109">
        <v>0</v>
      </c>
      <c r="E167" s="109">
        <v>0</v>
      </c>
      <c r="F167" s="109">
        <v>0</v>
      </c>
      <c r="G167" s="109">
        <v>0</v>
      </c>
      <c r="H167" s="109">
        <v>412726971</v>
      </c>
      <c r="I167" s="109">
        <v>79039999</v>
      </c>
      <c r="J167" s="109">
        <v>0</v>
      </c>
      <c r="K167" s="109">
        <v>79039999</v>
      </c>
      <c r="L167" s="109">
        <v>333686972</v>
      </c>
      <c r="M167" s="109">
        <v>50039999</v>
      </c>
      <c r="N167" s="109">
        <v>0</v>
      </c>
      <c r="O167" s="109">
        <v>50039999</v>
      </c>
    </row>
    <row r="168" spans="1:18" x14ac:dyDescent="0.25">
      <c r="A168" s="29" t="s">
        <v>540</v>
      </c>
      <c r="B168" s="29" t="s">
        <v>541</v>
      </c>
      <c r="C168" s="109">
        <v>412726971</v>
      </c>
      <c r="D168" s="109">
        <v>0</v>
      </c>
      <c r="E168" s="109">
        <v>0</v>
      </c>
      <c r="F168" s="109">
        <v>0</v>
      </c>
      <c r="G168" s="109">
        <v>-300000000</v>
      </c>
      <c r="H168" s="109">
        <v>112726971</v>
      </c>
      <c r="I168" s="109">
        <v>4555000</v>
      </c>
      <c r="J168" s="109">
        <v>0</v>
      </c>
      <c r="K168" s="109">
        <v>4555000</v>
      </c>
      <c r="L168" s="109">
        <v>108171971</v>
      </c>
      <c r="M168" s="109">
        <v>4555000</v>
      </c>
      <c r="N168" s="109">
        <v>0</v>
      </c>
      <c r="O168" s="109">
        <v>4555000</v>
      </c>
    </row>
    <row r="169" spans="1:18" x14ac:dyDescent="0.25">
      <c r="A169" s="29" t="s">
        <v>542</v>
      </c>
      <c r="B169" s="29" t="s">
        <v>543</v>
      </c>
      <c r="C169" s="109">
        <v>120000000</v>
      </c>
      <c r="D169" s="109">
        <v>0</v>
      </c>
      <c r="E169" s="109">
        <v>0</v>
      </c>
      <c r="F169" s="109">
        <v>0</v>
      </c>
      <c r="G169" s="109">
        <v>0</v>
      </c>
      <c r="H169" s="109">
        <v>120000000</v>
      </c>
      <c r="I169" s="109">
        <v>16200000</v>
      </c>
      <c r="J169" s="109">
        <v>0</v>
      </c>
      <c r="K169" s="109">
        <v>16200000</v>
      </c>
      <c r="L169" s="109">
        <v>103800000</v>
      </c>
      <c r="M169" s="109">
        <v>16200000</v>
      </c>
      <c r="N169" s="109">
        <v>0</v>
      </c>
      <c r="O169" s="109">
        <v>16200000</v>
      </c>
    </row>
    <row r="170" spans="1:18" s="34" customFormat="1" x14ac:dyDescent="0.25">
      <c r="A170" s="32" t="s">
        <v>544</v>
      </c>
      <c r="B170" s="32" t="s">
        <v>545</v>
      </c>
      <c r="C170" s="134">
        <v>94558706</v>
      </c>
      <c r="D170" s="134">
        <v>0</v>
      </c>
      <c r="E170" s="134">
        <v>0</v>
      </c>
      <c r="F170" s="134">
        <v>0</v>
      </c>
      <c r="G170" s="134">
        <v>0</v>
      </c>
      <c r="H170" s="134">
        <v>94558706</v>
      </c>
      <c r="I170" s="134">
        <v>63809187</v>
      </c>
      <c r="J170" s="134">
        <v>8626349</v>
      </c>
      <c r="K170" s="134">
        <v>72435536</v>
      </c>
      <c r="L170" s="134">
        <v>22123170</v>
      </c>
      <c r="M170" s="134">
        <v>50424963</v>
      </c>
      <c r="N170" s="134">
        <v>7633492</v>
      </c>
      <c r="O170" s="134">
        <v>58058455</v>
      </c>
      <c r="P170" s="89"/>
      <c r="Q170" s="89"/>
      <c r="R170" s="89"/>
    </row>
    <row r="171" spans="1:18" s="34" customFormat="1" x14ac:dyDescent="0.25">
      <c r="A171" s="32" t="s">
        <v>546</v>
      </c>
      <c r="B171" s="32" t="s">
        <v>547</v>
      </c>
      <c r="C171" s="134">
        <v>1200000</v>
      </c>
      <c r="D171" s="134">
        <v>0</v>
      </c>
      <c r="E171" s="134">
        <v>0</v>
      </c>
      <c r="F171" s="134">
        <v>0</v>
      </c>
      <c r="G171" s="134">
        <v>0</v>
      </c>
      <c r="H171" s="134">
        <v>1200000</v>
      </c>
      <c r="I171" s="134">
        <v>0</v>
      </c>
      <c r="J171" s="134">
        <v>0</v>
      </c>
      <c r="K171" s="134">
        <v>0</v>
      </c>
      <c r="L171" s="134">
        <v>1200000</v>
      </c>
      <c r="M171" s="134">
        <v>0</v>
      </c>
      <c r="N171" s="134">
        <v>0</v>
      </c>
      <c r="O171" s="134">
        <v>0</v>
      </c>
      <c r="P171" s="89"/>
      <c r="Q171" s="89"/>
      <c r="R171" s="89"/>
    </row>
    <row r="172" spans="1:18" s="34" customFormat="1" x14ac:dyDescent="0.25">
      <c r="A172" s="32" t="s">
        <v>548</v>
      </c>
      <c r="B172" s="32" t="s">
        <v>549</v>
      </c>
      <c r="C172" s="134">
        <v>997483776</v>
      </c>
      <c r="D172" s="134">
        <v>0</v>
      </c>
      <c r="E172" s="134">
        <v>0</v>
      </c>
      <c r="F172" s="134">
        <v>0</v>
      </c>
      <c r="G172" s="134">
        <v>0</v>
      </c>
      <c r="H172" s="134">
        <v>997483776</v>
      </c>
      <c r="I172" s="134">
        <v>646449442.27999997</v>
      </c>
      <c r="J172" s="134">
        <v>1041000</v>
      </c>
      <c r="K172" s="134">
        <v>647490442.27999997</v>
      </c>
      <c r="L172" s="134">
        <v>349993333.72000003</v>
      </c>
      <c r="M172" s="134">
        <v>642178942.27999997</v>
      </c>
      <c r="N172" s="134">
        <v>2464500</v>
      </c>
      <c r="O172" s="134">
        <v>644643442.27999997</v>
      </c>
      <c r="P172" s="89"/>
      <c r="Q172" s="89"/>
      <c r="R172" s="89"/>
    </row>
    <row r="173" spans="1:18" s="34" customFormat="1" x14ac:dyDescent="0.25">
      <c r="A173" s="32" t="s">
        <v>550</v>
      </c>
      <c r="B173" s="32" t="s">
        <v>551</v>
      </c>
      <c r="C173" s="134">
        <v>37483776</v>
      </c>
      <c r="D173" s="134">
        <v>0</v>
      </c>
      <c r="E173" s="134">
        <v>0</v>
      </c>
      <c r="F173" s="134">
        <v>0</v>
      </c>
      <c r="G173" s="134">
        <v>0</v>
      </c>
      <c r="H173" s="134">
        <v>37483776</v>
      </c>
      <c r="I173" s="134">
        <v>6370900</v>
      </c>
      <c r="J173" s="134">
        <v>1041000</v>
      </c>
      <c r="K173" s="134">
        <v>7411900</v>
      </c>
      <c r="L173" s="134">
        <v>30071876</v>
      </c>
      <c r="M173" s="134">
        <v>6370900</v>
      </c>
      <c r="N173" s="134">
        <v>1041000</v>
      </c>
      <c r="O173" s="134">
        <v>7411900</v>
      </c>
      <c r="P173" s="89"/>
      <c r="Q173" s="89"/>
      <c r="R173" s="89"/>
    </row>
    <row r="174" spans="1:18" s="34" customFormat="1" x14ac:dyDescent="0.25">
      <c r="A174" s="32" t="s">
        <v>552</v>
      </c>
      <c r="B174" s="32" t="s">
        <v>553</v>
      </c>
      <c r="C174" s="134">
        <v>37483776</v>
      </c>
      <c r="D174" s="134">
        <v>0</v>
      </c>
      <c r="E174" s="134">
        <v>0</v>
      </c>
      <c r="F174" s="134">
        <v>0</v>
      </c>
      <c r="G174" s="134">
        <v>0</v>
      </c>
      <c r="H174" s="134">
        <v>37483776</v>
      </c>
      <c r="I174" s="134">
        <v>6370900</v>
      </c>
      <c r="J174" s="134">
        <v>1041000</v>
      </c>
      <c r="K174" s="134">
        <v>7411900</v>
      </c>
      <c r="L174" s="134">
        <v>30071876</v>
      </c>
      <c r="M174" s="134">
        <v>6370900</v>
      </c>
      <c r="N174" s="134">
        <v>1041000</v>
      </c>
      <c r="O174" s="134">
        <v>7411900</v>
      </c>
      <c r="P174" s="89"/>
      <c r="Q174" s="89"/>
      <c r="R174" s="89"/>
    </row>
    <row r="175" spans="1:18" x14ac:dyDescent="0.25">
      <c r="A175" s="29" t="s">
        <v>554</v>
      </c>
      <c r="B175" s="29" t="s">
        <v>555</v>
      </c>
      <c r="C175" s="109">
        <v>37483776</v>
      </c>
      <c r="D175" s="109">
        <v>0</v>
      </c>
      <c r="E175" s="109">
        <v>0</v>
      </c>
      <c r="F175" s="109">
        <v>0</v>
      </c>
      <c r="G175" s="109">
        <v>0</v>
      </c>
      <c r="H175" s="109">
        <v>37483776</v>
      </c>
      <c r="I175" s="109">
        <v>6370900</v>
      </c>
      <c r="J175" s="109">
        <v>1041000</v>
      </c>
      <c r="K175" s="109">
        <v>7411900</v>
      </c>
      <c r="L175" s="109">
        <v>30071876</v>
      </c>
      <c r="M175" s="109">
        <v>6370900</v>
      </c>
      <c r="N175" s="109">
        <v>1041000</v>
      </c>
      <c r="O175" s="109">
        <v>7411900</v>
      </c>
    </row>
    <row r="176" spans="1:18" s="34" customFormat="1" x14ac:dyDescent="0.25">
      <c r="A176" s="32" t="s">
        <v>556</v>
      </c>
      <c r="B176" s="32" t="s">
        <v>557</v>
      </c>
      <c r="C176" s="134">
        <v>960000000</v>
      </c>
      <c r="D176" s="134">
        <v>0</v>
      </c>
      <c r="E176" s="134">
        <v>0</v>
      </c>
      <c r="F176" s="134">
        <v>0</v>
      </c>
      <c r="G176" s="134">
        <v>0</v>
      </c>
      <c r="H176" s="134">
        <v>960000000</v>
      </c>
      <c r="I176" s="134">
        <v>640078542.27999997</v>
      </c>
      <c r="J176" s="134">
        <v>0</v>
      </c>
      <c r="K176" s="134">
        <v>640078542.27999997</v>
      </c>
      <c r="L176" s="134">
        <v>319921457.72000003</v>
      </c>
      <c r="M176" s="134">
        <v>635808042.27999997</v>
      </c>
      <c r="N176" s="134">
        <v>1423500</v>
      </c>
      <c r="O176" s="134">
        <v>637231542.27999997</v>
      </c>
      <c r="P176" s="89"/>
      <c r="Q176" s="89"/>
      <c r="R176" s="89"/>
    </row>
    <row r="177" spans="1:18" s="34" customFormat="1" x14ac:dyDescent="0.25">
      <c r="A177" s="32" t="s">
        <v>558</v>
      </c>
      <c r="B177" s="32" t="s">
        <v>559</v>
      </c>
      <c r="C177" s="134">
        <v>960000000</v>
      </c>
      <c r="D177" s="134">
        <v>0</v>
      </c>
      <c r="E177" s="134">
        <v>0</v>
      </c>
      <c r="F177" s="134">
        <v>0</v>
      </c>
      <c r="G177" s="134">
        <v>0</v>
      </c>
      <c r="H177" s="134">
        <v>960000000</v>
      </c>
      <c r="I177" s="134">
        <v>640078542.27999997</v>
      </c>
      <c r="J177" s="134">
        <v>0</v>
      </c>
      <c r="K177" s="134">
        <v>640078542.27999997</v>
      </c>
      <c r="L177" s="134">
        <v>319921457.72000003</v>
      </c>
      <c r="M177" s="134">
        <v>635808042.27999997</v>
      </c>
      <c r="N177" s="134">
        <v>1423500</v>
      </c>
      <c r="O177" s="134">
        <v>637231542.27999997</v>
      </c>
      <c r="P177" s="89"/>
      <c r="Q177" s="89"/>
      <c r="R177" s="89"/>
    </row>
    <row r="178" spans="1:18" x14ac:dyDescent="0.25">
      <c r="A178" s="29" t="s">
        <v>560</v>
      </c>
      <c r="B178" s="29" t="s">
        <v>561</v>
      </c>
      <c r="C178" s="172">
        <v>660000000</v>
      </c>
      <c r="D178" s="172">
        <v>0</v>
      </c>
      <c r="E178" s="172">
        <v>0</v>
      </c>
      <c r="F178" s="172">
        <v>0</v>
      </c>
      <c r="G178" s="172">
        <v>0</v>
      </c>
      <c r="H178" s="172">
        <v>660000000</v>
      </c>
      <c r="I178" s="172">
        <v>640078542.27999997</v>
      </c>
      <c r="J178" s="172">
        <v>0</v>
      </c>
      <c r="K178" s="172">
        <v>640078542.27999997</v>
      </c>
      <c r="L178" s="172">
        <v>19921457.720000029</v>
      </c>
      <c r="M178" s="172">
        <v>635808042.27999997</v>
      </c>
      <c r="N178" s="172">
        <v>1423500</v>
      </c>
      <c r="O178" s="172">
        <v>637231542.27999997</v>
      </c>
    </row>
    <row r="179" spans="1:18" x14ac:dyDescent="0.25">
      <c r="A179" s="29" t="s">
        <v>562</v>
      </c>
      <c r="B179" s="29" t="s">
        <v>563</v>
      </c>
      <c r="C179" s="172">
        <v>300000000</v>
      </c>
      <c r="D179" s="172">
        <v>0</v>
      </c>
      <c r="E179" s="172">
        <v>0</v>
      </c>
      <c r="F179" s="172">
        <v>0</v>
      </c>
      <c r="G179" s="172">
        <v>0</v>
      </c>
      <c r="H179" s="172">
        <v>300000000</v>
      </c>
      <c r="I179" s="172">
        <v>0</v>
      </c>
      <c r="J179" s="172">
        <v>0</v>
      </c>
      <c r="K179" s="172">
        <v>0</v>
      </c>
      <c r="L179" s="172">
        <v>300000000</v>
      </c>
      <c r="M179" s="172">
        <v>0</v>
      </c>
      <c r="N179" s="172">
        <v>0</v>
      </c>
      <c r="O179" s="172">
        <v>0</v>
      </c>
    </row>
    <row r="180" spans="1:18" s="34" customFormat="1" x14ac:dyDescent="0.25">
      <c r="A180" s="32" t="s">
        <v>564</v>
      </c>
      <c r="B180" s="32" t="s">
        <v>565</v>
      </c>
      <c r="C180" s="134">
        <v>174385114</v>
      </c>
      <c r="D180" s="134">
        <v>190379690</v>
      </c>
      <c r="E180" s="134">
        <v>0</v>
      </c>
      <c r="F180" s="134">
        <v>0</v>
      </c>
      <c r="G180" s="134">
        <v>0</v>
      </c>
      <c r="H180" s="134">
        <v>364764804</v>
      </c>
      <c r="I180" s="134">
        <v>210458499</v>
      </c>
      <c r="J180" s="134">
        <v>0</v>
      </c>
      <c r="K180" s="134">
        <v>210458499</v>
      </c>
      <c r="L180" s="134">
        <v>154306305</v>
      </c>
      <c r="M180" s="134">
        <v>210231721</v>
      </c>
      <c r="N180" s="134">
        <v>226778</v>
      </c>
      <c r="O180" s="134">
        <v>210458499</v>
      </c>
      <c r="P180" s="89"/>
      <c r="Q180" s="89"/>
      <c r="R180" s="89"/>
    </row>
    <row r="181" spans="1:18" s="34" customFormat="1" x14ac:dyDescent="0.25">
      <c r="A181" s="32" t="s">
        <v>566</v>
      </c>
      <c r="B181" s="32" t="s">
        <v>567</v>
      </c>
      <c r="C181" s="134">
        <v>174385114</v>
      </c>
      <c r="D181" s="134">
        <v>190379690</v>
      </c>
      <c r="E181" s="134">
        <v>0</v>
      </c>
      <c r="F181" s="134">
        <v>0</v>
      </c>
      <c r="G181" s="134">
        <v>0</v>
      </c>
      <c r="H181" s="134">
        <v>364764804</v>
      </c>
      <c r="I181" s="134">
        <v>210458499</v>
      </c>
      <c r="J181" s="134">
        <v>0</v>
      </c>
      <c r="K181" s="134">
        <v>210458499</v>
      </c>
      <c r="L181" s="134">
        <v>154306305</v>
      </c>
      <c r="M181" s="134">
        <v>210231721</v>
      </c>
      <c r="N181" s="134">
        <v>226778</v>
      </c>
      <c r="O181" s="134">
        <v>210458499</v>
      </c>
      <c r="P181" s="89"/>
      <c r="Q181" s="89"/>
      <c r="R181" s="89"/>
    </row>
    <row r="182" spans="1:18" x14ac:dyDescent="0.25">
      <c r="A182" s="29" t="s">
        <v>568</v>
      </c>
      <c r="B182" s="29" t="s">
        <v>569</v>
      </c>
      <c r="C182" s="109">
        <v>41367514</v>
      </c>
      <c r="D182" s="109">
        <v>190379690</v>
      </c>
      <c r="E182" s="109">
        <v>0</v>
      </c>
      <c r="F182" s="109">
        <v>0</v>
      </c>
      <c r="G182" s="109">
        <v>0</v>
      </c>
      <c r="H182" s="109">
        <v>231747204</v>
      </c>
      <c r="I182" s="109">
        <v>118958499</v>
      </c>
      <c r="J182" s="109">
        <v>0</v>
      </c>
      <c r="K182" s="109">
        <v>118958499</v>
      </c>
      <c r="L182" s="109">
        <v>112788705</v>
      </c>
      <c r="M182" s="109">
        <v>118731721</v>
      </c>
      <c r="N182" s="109">
        <v>226778</v>
      </c>
      <c r="O182" s="109">
        <v>118958499</v>
      </c>
    </row>
    <row r="183" spans="1:18" x14ac:dyDescent="0.25">
      <c r="A183" s="29" t="s">
        <v>570</v>
      </c>
      <c r="B183" s="29" t="s">
        <v>571</v>
      </c>
      <c r="C183" s="109">
        <v>133017600</v>
      </c>
      <c r="D183" s="109">
        <v>0</v>
      </c>
      <c r="E183" s="109">
        <v>0</v>
      </c>
      <c r="F183" s="109">
        <v>0</v>
      </c>
      <c r="G183" s="109">
        <v>0</v>
      </c>
      <c r="H183" s="109">
        <v>133017600</v>
      </c>
      <c r="I183" s="109">
        <v>91500000</v>
      </c>
      <c r="J183" s="109">
        <v>0</v>
      </c>
      <c r="K183" s="109">
        <v>91500000</v>
      </c>
      <c r="L183" s="109">
        <v>41517600</v>
      </c>
      <c r="M183" s="109">
        <v>91500000</v>
      </c>
      <c r="N183" s="109">
        <v>0</v>
      </c>
      <c r="O183" s="109">
        <v>91500000</v>
      </c>
    </row>
    <row r="184" spans="1:18" s="34" customFormat="1" x14ac:dyDescent="0.25">
      <c r="A184" s="32" t="s">
        <v>572</v>
      </c>
      <c r="B184" s="32" t="s">
        <v>573</v>
      </c>
      <c r="C184" s="134">
        <v>369291608</v>
      </c>
      <c r="D184" s="134">
        <v>0</v>
      </c>
      <c r="E184" s="134">
        <v>0</v>
      </c>
      <c r="F184" s="134">
        <v>110000000</v>
      </c>
      <c r="G184" s="134">
        <v>0</v>
      </c>
      <c r="H184" s="134">
        <v>479291608</v>
      </c>
      <c r="I184" s="134">
        <v>275911578</v>
      </c>
      <c r="J184" s="134">
        <v>3944864</v>
      </c>
      <c r="K184" s="134">
        <v>279856442</v>
      </c>
      <c r="L184" s="134">
        <v>199435166</v>
      </c>
      <c r="M184" s="134">
        <v>275468732.76999998</v>
      </c>
      <c r="N184" s="134">
        <v>3958140.41</v>
      </c>
      <c r="O184" s="134">
        <v>279426873.18000001</v>
      </c>
      <c r="P184" s="89"/>
      <c r="Q184" s="89"/>
      <c r="R184" s="89"/>
    </row>
    <row r="185" spans="1:18" s="34" customFormat="1" x14ac:dyDescent="0.25">
      <c r="A185" s="32" t="s">
        <v>574</v>
      </c>
      <c r="B185" s="32" t="s">
        <v>575</v>
      </c>
      <c r="C185" s="134">
        <v>75000000</v>
      </c>
      <c r="D185" s="134">
        <v>0</v>
      </c>
      <c r="E185" s="134">
        <v>0</v>
      </c>
      <c r="F185" s="134">
        <v>0</v>
      </c>
      <c r="G185" s="134">
        <v>0</v>
      </c>
      <c r="H185" s="134">
        <v>75000000</v>
      </c>
      <c r="I185" s="134">
        <v>10090301</v>
      </c>
      <c r="J185" s="134">
        <v>523000</v>
      </c>
      <c r="K185" s="134">
        <v>10613301</v>
      </c>
      <c r="L185" s="134">
        <v>64386699</v>
      </c>
      <c r="M185" s="134">
        <v>9647455.7700000014</v>
      </c>
      <c r="N185" s="134">
        <v>536276.41</v>
      </c>
      <c r="O185" s="134">
        <v>10183732.180000002</v>
      </c>
      <c r="P185" s="89"/>
      <c r="Q185" s="89"/>
      <c r="R185" s="89"/>
    </row>
    <row r="186" spans="1:18" x14ac:dyDescent="0.25">
      <c r="A186" s="29" t="s">
        <v>576</v>
      </c>
      <c r="B186" s="29" t="s">
        <v>577</v>
      </c>
      <c r="C186" s="109">
        <v>30000000</v>
      </c>
      <c r="D186" s="109">
        <v>0</v>
      </c>
      <c r="E186" s="109">
        <v>0</v>
      </c>
      <c r="F186" s="109">
        <v>0</v>
      </c>
      <c r="G186" s="109">
        <v>0</v>
      </c>
      <c r="H186" s="109">
        <v>30000000</v>
      </c>
      <c r="I186" s="109">
        <v>0</v>
      </c>
      <c r="J186" s="109">
        <v>0</v>
      </c>
      <c r="K186" s="109">
        <v>0</v>
      </c>
      <c r="L186" s="109">
        <v>30000000</v>
      </c>
      <c r="M186" s="109">
        <v>0</v>
      </c>
      <c r="N186" s="109">
        <v>0</v>
      </c>
      <c r="O186" s="109">
        <v>0</v>
      </c>
    </row>
    <row r="187" spans="1:18" x14ac:dyDescent="0.25">
      <c r="A187" s="29" t="s">
        <v>578</v>
      </c>
      <c r="B187" s="29" t="s">
        <v>579</v>
      </c>
      <c r="C187" s="109">
        <v>8500000</v>
      </c>
      <c r="D187" s="109">
        <v>0</v>
      </c>
      <c r="E187" s="109">
        <v>0</v>
      </c>
      <c r="F187" s="109">
        <v>0</v>
      </c>
      <c r="G187" s="109">
        <v>0</v>
      </c>
      <c r="H187" s="109">
        <v>8500000</v>
      </c>
      <c r="I187" s="109">
        <v>1000000</v>
      </c>
      <c r="J187" s="109">
        <v>0</v>
      </c>
      <c r="K187" s="109">
        <v>1000000</v>
      </c>
      <c r="L187" s="109">
        <v>7500000</v>
      </c>
      <c r="M187" s="109">
        <v>557154.7699999999</v>
      </c>
      <c r="N187" s="109">
        <v>13276.41</v>
      </c>
      <c r="O187" s="109">
        <v>570431.17999999993</v>
      </c>
    </row>
    <row r="188" spans="1:18" x14ac:dyDescent="0.25">
      <c r="A188" s="29" t="s">
        <v>580</v>
      </c>
      <c r="B188" s="29" t="s">
        <v>581</v>
      </c>
      <c r="C188" s="109">
        <v>14200000</v>
      </c>
      <c r="D188" s="109">
        <v>0</v>
      </c>
      <c r="E188" s="109">
        <v>0</v>
      </c>
      <c r="F188" s="109">
        <v>0</v>
      </c>
      <c r="G188" s="109">
        <v>0</v>
      </c>
      <c r="H188" s="109">
        <v>14200000</v>
      </c>
      <c r="I188" s="109">
        <v>7553000</v>
      </c>
      <c r="J188" s="109">
        <v>0</v>
      </c>
      <c r="K188" s="109">
        <v>7553000</v>
      </c>
      <c r="L188" s="109">
        <v>6647000</v>
      </c>
      <c r="M188" s="109">
        <v>7553000</v>
      </c>
      <c r="N188" s="109">
        <v>0</v>
      </c>
      <c r="O188" s="109">
        <v>7553000</v>
      </c>
    </row>
    <row r="189" spans="1:18" x14ac:dyDescent="0.25">
      <c r="A189" s="29" t="s">
        <v>582</v>
      </c>
      <c r="B189" s="29" t="s">
        <v>583</v>
      </c>
      <c r="C189" s="109">
        <v>13145000</v>
      </c>
      <c r="D189" s="109">
        <v>0</v>
      </c>
      <c r="E189" s="109">
        <v>0</v>
      </c>
      <c r="F189" s="109">
        <v>0</v>
      </c>
      <c r="G189" s="109">
        <v>0</v>
      </c>
      <c r="H189" s="109">
        <v>13145000</v>
      </c>
      <c r="I189" s="109">
        <v>1285200</v>
      </c>
      <c r="J189" s="109">
        <v>523000</v>
      </c>
      <c r="K189" s="109">
        <v>1808200</v>
      </c>
      <c r="L189" s="109">
        <v>11336800</v>
      </c>
      <c r="M189" s="109">
        <v>1285200</v>
      </c>
      <c r="N189" s="109">
        <v>523000</v>
      </c>
      <c r="O189" s="109">
        <v>1808200</v>
      </c>
    </row>
    <row r="190" spans="1:18" x14ac:dyDescent="0.25">
      <c r="A190" s="29" t="s">
        <v>584</v>
      </c>
      <c r="B190" s="29" t="s">
        <v>585</v>
      </c>
      <c r="C190" s="109">
        <v>9155000</v>
      </c>
      <c r="D190" s="109">
        <v>0</v>
      </c>
      <c r="E190" s="109">
        <v>0</v>
      </c>
      <c r="F190" s="109">
        <v>0</v>
      </c>
      <c r="G190" s="109">
        <v>0</v>
      </c>
      <c r="H190" s="109">
        <v>9155000</v>
      </c>
      <c r="I190" s="109">
        <v>252101</v>
      </c>
      <c r="J190" s="109">
        <v>0</v>
      </c>
      <c r="K190" s="109">
        <v>252101</v>
      </c>
      <c r="L190" s="109">
        <v>8902899</v>
      </c>
      <c r="M190" s="109">
        <v>252101</v>
      </c>
      <c r="N190" s="109">
        <v>0</v>
      </c>
      <c r="O190" s="109">
        <v>252101</v>
      </c>
    </row>
    <row r="191" spans="1:18" s="34" customFormat="1" x14ac:dyDescent="0.25">
      <c r="A191" s="32" t="s">
        <v>586</v>
      </c>
      <c r="B191" s="32" t="s">
        <v>587</v>
      </c>
      <c r="C191" s="134">
        <v>34005664</v>
      </c>
      <c r="D191" s="134">
        <v>0</v>
      </c>
      <c r="E191" s="134">
        <v>0</v>
      </c>
      <c r="F191" s="134">
        <v>50000000</v>
      </c>
      <c r="G191" s="134">
        <v>0</v>
      </c>
      <c r="H191" s="134">
        <v>84005664</v>
      </c>
      <c r="I191" s="134">
        <v>52354207</v>
      </c>
      <c r="J191" s="134">
        <v>3421864</v>
      </c>
      <c r="K191" s="134">
        <v>55776071</v>
      </c>
      <c r="L191" s="134">
        <v>28229593</v>
      </c>
      <c r="M191" s="134">
        <v>52354207</v>
      </c>
      <c r="N191" s="134">
        <v>3421864</v>
      </c>
      <c r="O191" s="134">
        <v>55776071</v>
      </c>
      <c r="P191" s="89"/>
      <c r="Q191" s="89"/>
      <c r="R191" s="89"/>
    </row>
    <row r="192" spans="1:18" s="34" customFormat="1" x14ac:dyDescent="0.25">
      <c r="A192" s="32" t="s">
        <v>588</v>
      </c>
      <c r="B192" s="32" t="s">
        <v>589</v>
      </c>
      <c r="C192" s="134">
        <v>45855467</v>
      </c>
      <c r="D192" s="134">
        <v>0</v>
      </c>
      <c r="E192" s="134">
        <v>0</v>
      </c>
      <c r="F192" s="134">
        <v>20000000</v>
      </c>
      <c r="G192" s="134">
        <v>0</v>
      </c>
      <c r="H192" s="134">
        <v>65855467</v>
      </c>
      <c r="I192" s="134">
        <v>33470578</v>
      </c>
      <c r="J192" s="134">
        <v>0</v>
      </c>
      <c r="K192" s="134">
        <v>33470578</v>
      </c>
      <c r="L192" s="134">
        <v>32384889</v>
      </c>
      <c r="M192" s="134">
        <v>33470578</v>
      </c>
      <c r="N192" s="134">
        <v>0</v>
      </c>
      <c r="O192" s="134">
        <v>33470578</v>
      </c>
      <c r="P192" s="89"/>
      <c r="Q192" s="89"/>
      <c r="R192" s="89"/>
    </row>
    <row r="193" spans="1:18" s="34" customFormat="1" ht="16.5" customHeight="1" x14ac:dyDescent="0.25">
      <c r="A193" s="32" t="s">
        <v>590</v>
      </c>
      <c r="B193" s="32" t="s">
        <v>591</v>
      </c>
      <c r="C193" s="134">
        <v>139430477</v>
      </c>
      <c r="D193" s="134">
        <v>0</v>
      </c>
      <c r="E193" s="134">
        <v>0</v>
      </c>
      <c r="F193" s="134">
        <v>40000000</v>
      </c>
      <c r="G193" s="134">
        <v>0</v>
      </c>
      <c r="H193" s="134">
        <v>179430477</v>
      </c>
      <c r="I193" s="134">
        <v>156030968</v>
      </c>
      <c r="J193" s="134">
        <v>0</v>
      </c>
      <c r="K193" s="134">
        <v>156030968</v>
      </c>
      <c r="L193" s="134">
        <v>23399509</v>
      </c>
      <c r="M193" s="134">
        <v>156030968</v>
      </c>
      <c r="N193" s="134">
        <v>0</v>
      </c>
      <c r="O193" s="134">
        <v>156030968</v>
      </c>
      <c r="P193" s="89"/>
      <c r="Q193" s="89"/>
      <c r="R193" s="89"/>
    </row>
    <row r="194" spans="1:18" x14ac:dyDescent="0.25">
      <c r="A194" s="29" t="s">
        <v>592</v>
      </c>
      <c r="B194" s="29" t="s">
        <v>593</v>
      </c>
      <c r="C194" s="109">
        <v>109473722</v>
      </c>
      <c r="D194" s="109">
        <v>0</v>
      </c>
      <c r="E194" s="109">
        <v>0</v>
      </c>
      <c r="F194" s="109">
        <v>40000000</v>
      </c>
      <c r="G194" s="109">
        <v>0</v>
      </c>
      <c r="H194" s="109">
        <v>149473722</v>
      </c>
      <c r="I194" s="109">
        <v>147177740</v>
      </c>
      <c r="J194" s="109">
        <v>0</v>
      </c>
      <c r="K194" s="109">
        <v>147177740</v>
      </c>
      <c r="L194" s="109">
        <v>2295982</v>
      </c>
      <c r="M194" s="109">
        <v>147177740</v>
      </c>
      <c r="N194" s="109">
        <v>0</v>
      </c>
      <c r="O194" s="109">
        <v>147177740</v>
      </c>
    </row>
    <row r="195" spans="1:18" x14ac:dyDescent="0.25">
      <c r="A195" s="29" t="s">
        <v>594</v>
      </c>
      <c r="B195" s="29" t="s">
        <v>595</v>
      </c>
      <c r="C195" s="109">
        <v>7421050</v>
      </c>
      <c r="D195" s="109">
        <v>0</v>
      </c>
      <c r="E195" s="109">
        <v>0</v>
      </c>
      <c r="F195" s="109">
        <v>0</v>
      </c>
      <c r="G195" s="109">
        <v>0</v>
      </c>
      <c r="H195" s="109">
        <v>7421050</v>
      </c>
      <c r="I195" s="109">
        <v>4035000</v>
      </c>
      <c r="J195" s="109">
        <v>0</v>
      </c>
      <c r="K195" s="109">
        <v>4035000</v>
      </c>
      <c r="L195" s="109">
        <v>3386050</v>
      </c>
      <c r="M195" s="109">
        <v>4035000</v>
      </c>
      <c r="N195" s="109">
        <v>0</v>
      </c>
      <c r="O195" s="109">
        <v>4035000</v>
      </c>
    </row>
    <row r="196" spans="1:18" x14ac:dyDescent="0.25">
      <c r="A196" s="29" t="s">
        <v>596</v>
      </c>
      <c r="B196" s="29" t="s">
        <v>597</v>
      </c>
      <c r="C196" s="109">
        <v>19361705</v>
      </c>
      <c r="D196" s="109">
        <v>0</v>
      </c>
      <c r="E196" s="109">
        <v>0</v>
      </c>
      <c r="F196" s="109">
        <v>0</v>
      </c>
      <c r="G196" s="109">
        <v>0</v>
      </c>
      <c r="H196" s="109">
        <v>19361705</v>
      </c>
      <c r="I196" s="109">
        <v>4818228</v>
      </c>
      <c r="J196" s="109">
        <v>0</v>
      </c>
      <c r="K196" s="109">
        <v>4818228</v>
      </c>
      <c r="L196" s="109">
        <v>14543477</v>
      </c>
      <c r="M196" s="109">
        <v>4818228</v>
      </c>
      <c r="N196" s="109">
        <v>0</v>
      </c>
      <c r="O196" s="109">
        <v>4818228</v>
      </c>
    </row>
    <row r="197" spans="1:18" x14ac:dyDescent="0.25">
      <c r="A197" s="29" t="s">
        <v>598</v>
      </c>
      <c r="B197" s="29" t="s">
        <v>599</v>
      </c>
      <c r="C197" s="109">
        <v>3174000</v>
      </c>
      <c r="D197" s="109">
        <v>0</v>
      </c>
      <c r="E197" s="109">
        <v>0</v>
      </c>
      <c r="F197" s="109">
        <v>0</v>
      </c>
      <c r="G197" s="109">
        <v>0</v>
      </c>
      <c r="H197" s="109">
        <v>3174000</v>
      </c>
      <c r="I197" s="109">
        <v>0</v>
      </c>
      <c r="J197" s="109">
        <v>0</v>
      </c>
      <c r="K197" s="109">
        <v>0</v>
      </c>
      <c r="L197" s="109">
        <v>3174000</v>
      </c>
      <c r="M197" s="109">
        <v>0</v>
      </c>
      <c r="N197" s="109">
        <v>0</v>
      </c>
      <c r="O197" s="109">
        <v>0</v>
      </c>
    </row>
    <row r="198" spans="1:18" s="34" customFormat="1" x14ac:dyDescent="0.25">
      <c r="A198" s="32" t="s">
        <v>600</v>
      </c>
      <c r="B198" s="32" t="s">
        <v>28</v>
      </c>
      <c r="C198" s="134">
        <v>15000000</v>
      </c>
      <c r="D198" s="134">
        <v>0</v>
      </c>
      <c r="E198" s="134">
        <v>0</v>
      </c>
      <c r="F198" s="134">
        <v>0</v>
      </c>
      <c r="G198" s="134">
        <v>0</v>
      </c>
      <c r="H198" s="134">
        <v>15000000</v>
      </c>
      <c r="I198" s="134">
        <v>0</v>
      </c>
      <c r="J198" s="134">
        <v>0</v>
      </c>
      <c r="K198" s="134">
        <v>0</v>
      </c>
      <c r="L198" s="134">
        <v>15000000</v>
      </c>
      <c r="M198" s="134">
        <v>0</v>
      </c>
      <c r="N198" s="134">
        <v>0</v>
      </c>
      <c r="O198" s="134">
        <v>0</v>
      </c>
      <c r="P198" s="89"/>
      <c r="Q198" s="89"/>
      <c r="R198" s="89"/>
    </row>
    <row r="199" spans="1:18" s="34" customFormat="1" x14ac:dyDescent="0.25">
      <c r="A199" s="29" t="s">
        <v>601</v>
      </c>
      <c r="B199" s="29" t="s">
        <v>602</v>
      </c>
      <c r="C199" s="109">
        <v>15000000</v>
      </c>
      <c r="D199" s="109">
        <v>0</v>
      </c>
      <c r="E199" s="109">
        <v>0</v>
      </c>
      <c r="F199" s="109">
        <v>0</v>
      </c>
      <c r="G199" s="109">
        <v>0</v>
      </c>
      <c r="H199" s="109">
        <v>15000000</v>
      </c>
      <c r="I199" s="109">
        <v>0</v>
      </c>
      <c r="J199" s="109">
        <v>0</v>
      </c>
      <c r="K199" s="109">
        <v>0</v>
      </c>
      <c r="L199" s="109">
        <v>15000000</v>
      </c>
      <c r="M199" s="109">
        <v>0</v>
      </c>
      <c r="N199" s="109">
        <v>0</v>
      </c>
      <c r="O199" s="109">
        <v>0</v>
      </c>
      <c r="P199" s="89"/>
      <c r="Q199" s="89"/>
      <c r="R199" s="89"/>
    </row>
    <row r="200" spans="1:18" x14ac:dyDescent="0.25">
      <c r="A200" s="29" t="s">
        <v>603</v>
      </c>
      <c r="B200" s="29" t="s">
        <v>604</v>
      </c>
      <c r="C200" s="109">
        <v>15000000</v>
      </c>
      <c r="D200" s="109">
        <v>0</v>
      </c>
      <c r="E200" s="109">
        <v>0</v>
      </c>
      <c r="F200" s="109">
        <v>0</v>
      </c>
      <c r="G200" s="109">
        <v>0</v>
      </c>
      <c r="H200" s="109">
        <v>15000000</v>
      </c>
      <c r="I200" s="109">
        <v>0</v>
      </c>
      <c r="J200" s="109">
        <v>0</v>
      </c>
      <c r="K200" s="109">
        <v>0</v>
      </c>
      <c r="L200" s="109">
        <v>15000000</v>
      </c>
      <c r="M200" s="109">
        <v>0</v>
      </c>
      <c r="N200" s="109">
        <v>0</v>
      </c>
      <c r="O200" s="109">
        <v>0</v>
      </c>
    </row>
    <row r="201" spans="1:18" x14ac:dyDescent="0.25">
      <c r="A201" s="29" t="s">
        <v>605</v>
      </c>
      <c r="B201" s="29" t="s">
        <v>606</v>
      </c>
      <c r="C201" s="109">
        <v>60000000</v>
      </c>
      <c r="D201" s="109">
        <v>0</v>
      </c>
      <c r="E201" s="109">
        <v>0</v>
      </c>
      <c r="F201" s="109">
        <v>0</v>
      </c>
      <c r="G201" s="109">
        <v>0</v>
      </c>
      <c r="H201" s="109">
        <v>60000000</v>
      </c>
      <c r="I201" s="109">
        <v>23965524</v>
      </c>
      <c r="J201" s="109">
        <v>0</v>
      </c>
      <c r="K201" s="109">
        <v>23965524</v>
      </c>
      <c r="L201" s="109">
        <v>36034476</v>
      </c>
      <c r="M201" s="109">
        <v>23965524</v>
      </c>
      <c r="N201" s="109">
        <v>0</v>
      </c>
      <c r="O201" s="109">
        <v>23965524</v>
      </c>
    </row>
    <row r="202" spans="1:18" x14ac:dyDescent="0.25">
      <c r="A202" s="26" t="s">
        <v>607</v>
      </c>
      <c r="B202" s="26" t="s">
        <v>608</v>
      </c>
      <c r="C202" s="132">
        <v>41834884277</v>
      </c>
      <c r="D202" s="132">
        <v>1072557200</v>
      </c>
      <c r="E202" s="132">
        <v>608777531.74000001</v>
      </c>
      <c r="F202" s="132">
        <v>0</v>
      </c>
      <c r="G202" s="132">
        <v>0</v>
      </c>
      <c r="H202" s="132">
        <v>42298663945.260002</v>
      </c>
      <c r="I202" s="132">
        <v>17310966677.600002</v>
      </c>
      <c r="J202" s="132">
        <v>9007320656</v>
      </c>
      <c r="K202" s="132">
        <v>26318287333.600002</v>
      </c>
      <c r="L202" s="132">
        <v>15980376611.66</v>
      </c>
      <c r="M202" s="132">
        <v>7475895448.1800013</v>
      </c>
      <c r="N202" s="132">
        <v>408263025</v>
      </c>
      <c r="O202" s="132">
        <v>7884158473.1800013</v>
      </c>
    </row>
    <row r="203" spans="1:18" s="34" customFormat="1" x14ac:dyDescent="0.25">
      <c r="A203" s="32" t="s">
        <v>609</v>
      </c>
      <c r="B203" s="32" t="s">
        <v>361</v>
      </c>
      <c r="C203" s="134">
        <v>41834884277</v>
      </c>
      <c r="D203" s="134">
        <v>1072557200</v>
      </c>
      <c r="E203" s="134">
        <v>608777531.74000001</v>
      </c>
      <c r="F203" s="134">
        <v>0</v>
      </c>
      <c r="G203" s="134">
        <v>0</v>
      </c>
      <c r="H203" s="134">
        <v>42298663945.260002</v>
      </c>
      <c r="I203" s="134">
        <v>17310966677.600002</v>
      </c>
      <c r="J203" s="134">
        <v>9007320656</v>
      </c>
      <c r="K203" s="134">
        <v>26318287333.600002</v>
      </c>
      <c r="L203" s="134">
        <v>15980376611.66</v>
      </c>
      <c r="M203" s="134">
        <v>7475895448.1800013</v>
      </c>
      <c r="N203" s="134">
        <v>408263025</v>
      </c>
      <c r="O203" s="134">
        <v>7884158473.1800013</v>
      </c>
      <c r="P203" s="89"/>
      <c r="Q203" s="89"/>
      <c r="R203" s="89"/>
    </row>
    <row r="204" spans="1:18" s="34" customFormat="1" x14ac:dyDescent="0.25">
      <c r="A204" s="32" t="s">
        <v>610</v>
      </c>
      <c r="B204" s="32" t="s">
        <v>363</v>
      </c>
      <c r="C204" s="134">
        <v>40854970415</v>
      </c>
      <c r="D204" s="134">
        <v>1072557200</v>
      </c>
      <c r="E204" s="134">
        <v>462180886.82000005</v>
      </c>
      <c r="F204" s="134">
        <v>0</v>
      </c>
      <c r="G204" s="134">
        <v>0</v>
      </c>
      <c r="H204" s="134">
        <v>41465346728.18</v>
      </c>
      <c r="I204" s="134">
        <v>16923746121.52</v>
      </c>
      <c r="J204" s="134">
        <v>8968098256</v>
      </c>
      <c r="K204" s="134">
        <v>25891844377.52</v>
      </c>
      <c r="L204" s="134">
        <v>15573502350.66</v>
      </c>
      <c r="M204" s="134">
        <v>7308099611.1800013</v>
      </c>
      <c r="N204" s="134">
        <v>408263025</v>
      </c>
      <c r="O204" s="134">
        <v>7716362636.1800013</v>
      </c>
      <c r="P204" s="89"/>
      <c r="Q204" s="89"/>
      <c r="R204" s="89"/>
    </row>
    <row r="205" spans="1:18" s="34" customFormat="1" x14ac:dyDescent="0.25">
      <c r="A205" s="32" t="s">
        <v>611</v>
      </c>
      <c r="B205" s="32" t="s">
        <v>365</v>
      </c>
      <c r="C205" s="134">
        <v>40854970415</v>
      </c>
      <c r="D205" s="134">
        <v>1072557200</v>
      </c>
      <c r="E205" s="134">
        <v>462180886.82000005</v>
      </c>
      <c r="F205" s="134">
        <v>0</v>
      </c>
      <c r="G205" s="134">
        <v>0</v>
      </c>
      <c r="H205" s="134">
        <v>41465346728.18</v>
      </c>
      <c r="I205" s="134">
        <v>16923746121.52</v>
      </c>
      <c r="J205" s="134">
        <v>8968098256</v>
      </c>
      <c r="K205" s="134">
        <v>25891844377.52</v>
      </c>
      <c r="L205" s="134">
        <v>15573502350.66</v>
      </c>
      <c r="M205" s="134">
        <v>7308099611.1800013</v>
      </c>
      <c r="N205" s="134">
        <v>408263025</v>
      </c>
      <c r="O205" s="134">
        <v>7716362636.1800013</v>
      </c>
      <c r="P205" s="89"/>
      <c r="Q205" s="89"/>
      <c r="R205" s="89"/>
    </row>
    <row r="206" spans="1:18" s="34" customFormat="1" x14ac:dyDescent="0.25">
      <c r="A206" s="32" t="s">
        <v>612</v>
      </c>
      <c r="B206" s="32" t="s">
        <v>613</v>
      </c>
      <c r="C206" s="134">
        <v>40704970415</v>
      </c>
      <c r="D206" s="134">
        <v>1072557200</v>
      </c>
      <c r="E206" s="134">
        <v>462180886.82000005</v>
      </c>
      <c r="F206" s="134">
        <v>0</v>
      </c>
      <c r="G206" s="134">
        <v>0</v>
      </c>
      <c r="H206" s="134">
        <v>41315346728.18</v>
      </c>
      <c r="I206" s="134">
        <v>16923746121.52</v>
      </c>
      <c r="J206" s="134">
        <v>8968098256</v>
      </c>
      <c r="K206" s="134">
        <v>25891844377.52</v>
      </c>
      <c r="L206" s="134">
        <v>15423502350.66</v>
      </c>
      <c r="M206" s="134">
        <v>7308099611.1800013</v>
      </c>
      <c r="N206" s="134">
        <v>408263025</v>
      </c>
      <c r="O206" s="134">
        <v>7716362636.1800013</v>
      </c>
      <c r="P206" s="89"/>
      <c r="Q206" s="89"/>
      <c r="R206" s="89"/>
    </row>
    <row r="207" spans="1:18" s="34" customFormat="1" x14ac:dyDescent="0.25">
      <c r="A207" s="32" t="s">
        <v>614</v>
      </c>
      <c r="B207" s="32" t="s">
        <v>615</v>
      </c>
      <c r="C207" s="134">
        <v>40704970415</v>
      </c>
      <c r="D207" s="134">
        <v>1072557200</v>
      </c>
      <c r="E207" s="134">
        <v>462180886.82000005</v>
      </c>
      <c r="F207" s="134">
        <v>0</v>
      </c>
      <c r="G207" s="134">
        <v>0</v>
      </c>
      <c r="H207" s="134">
        <v>41315346728.18</v>
      </c>
      <c r="I207" s="134">
        <v>16923746121.52</v>
      </c>
      <c r="J207" s="134">
        <v>8968098256</v>
      </c>
      <c r="K207" s="134">
        <v>25891844377.52</v>
      </c>
      <c r="L207" s="134">
        <v>15423502350.66</v>
      </c>
      <c r="M207" s="134">
        <v>7308099611.1800013</v>
      </c>
      <c r="N207" s="134">
        <v>408263025</v>
      </c>
      <c r="O207" s="134">
        <v>7716362636.1800013</v>
      </c>
      <c r="P207" s="89"/>
      <c r="Q207" s="89"/>
      <c r="R207" s="89"/>
    </row>
    <row r="208" spans="1:18" s="34" customFormat="1" x14ac:dyDescent="0.25">
      <c r="A208" s="32" t="s">
        <v>616</v>
      </c>
      <c r="B208" s="32" t="s">
        <v>617</v>
      </c>
      <c r="C208" s="134">
        <v>40704970415</v>
      </c>
      <c r="D208" s="134">
        <v>1072557200</v>
      </c>
      <c r="E208" s="134">
        <v>462180886.82000005</v>
      </c>
      <c r="F208" s="134">
        <v>0</v>
      </c>
      <c r="G208" s="134">
        <v>0</v>
      </c>
      <c r="H208" s="134">
        <v>41315346728.18</v>
      </c>
      <c r="I208" s="134">
        <v>16923746121.52</v>
      </c>
      <c r="J208" s="134">
        <v>8968098256</v>
      </c>
      <c r="K208" s="134">
        <v>25891844377.52</v>
      </c>
      <c r="L208" s="134">
        <v>15423502350.66</v>
      </c>
      <c r="M208" s="134">
        <v>7308099611.1800013</v>
      </c>
      <c r="N208" s="134">
        <v>408263025</v>
      </c>
      <c r="O208" s="134">
        <v>7716362636.1800013</v>
      </c>
      <c r="P208" s="89"/>
      <c r="Q208" s="89"/>
      <c r="R208" s="89"/>
    </row>
    <row r="209" spans="1:15" x14ac:dyDescent="0.25">
      <c r="A209" s="29" t="s">
        <v>618</v>
      </c>
      <c r="B209" s="29" t="s">
        <v>861</v>
      </c>
      <c r="C209" s="109">
        <v>6951466316</v>
      </c>
      <c r="D209" s="109">
        <v>0</v>
      </c>
      <c r="E209" s="109">
        <v>0</v>
      </c>
      <c r="F209" s="109">
        <v>0</v>
      </c>
      <c r="G209" s="109">
        <v>0</v>
      </c>
      <c r="H209" s="109">
        <v>6951466316</v>
      </c>
      <c r="I209" s="109">
        <v>0</v>
      </c>
      <c r="J209" s="109">
        <v>888014588.27999997</v>
      </c>
      <c r="K209" s="109">
        <v>888014588.27999997</v>
      </c>
      <c r="L209" s="109">
        <v>6063451727.7200003</v>
      </c>
      <c r="M209" s="109">
        <v>0</v>
      </c>
      <c r="N209" s="109">
        <v>0</v>
      </c>
      <c r="O209" s="109">
        <v>0</v>
      </c>
    </row>
    <row r="210" spans="1:15" x14ac:dyDescent="0.25">
      <c r="A210" s="29" t="s">
        <v>620</v>
      </c>
      <c r="B210" s="29" t="s">
        <v>621</v>
      </c>
      <c r="C210" s="109">
        <v>4305207564</v>
      </c>
      <c r="D210" s="109">
        <v>0</v>
      </c>
      <c r="E210" s="109">
        <v>222338285.28</v>
      </c>
      <c r="F210" s="109">
        <v>0</v>
      </c>
      <c r="G210" s="109">
        <v>0</v>
      </c>
      <c r="H210" s="109">
        <v>4082869278.7199998</v>
      </c>
      <c r="I210" s="109">
        <v>428561500</v>
      </c>
      <c r="J210" s="109">
        <v>3654307778.7199998</v>
      </c>
      <c r="K210" s="109">
        <v>4082869278.7199998</v>
      </c>
      <c r="L210" s="109">
        <v>0</v>
      </c>
      <c r="M210" s="109">
        <v>1253191</v>
      </c>
      <c r="N210" s="109">
        <v>0</v>
      </c>
      <c r="O210" s="109">
        <v>1253191</v>
      </c>
    </row>
    <row r="211" spans="1:15" x14ac:dyDescent="0.25">
      <c r="A211" s="29" t="s">
        <v>622</v>
      </c>
      <c r="B211" s="29" t="s">
        <v>623</v>
      </c>
      <c r="C211" s="109">
        <v>3484240516</v>
      </c>
      <c r="D211" s="109">
        <v>0</v>
      </c>
      <c r="E211" s="109">
        <v>239542497.31</v>
      </c>
      <c r="F211" s="109">
        <v>0</v>
      </c>
      <c r="G211" s="109">
        <v>0</v>
      </c>
      <c r="H211" s="109">
        <v>3244698018.6900001</v>
      </c>
      <c r="I211" s="109">
        <v>2665556622.3000002</v>
      </c>
      <c r="J211" s="109">
        <v>0</v>
      </c>
      <c r="K211" s="109">
        <v>2665556622.3000002</v>
      </c>
      <c r="L211" s="109">
        <v>579141396.38999987</v>
      </c>
      <c r="M211" s="109">
        <v>1159881998.52</v>
      </c>
      <c r="N211" s="109">
        <v>408263025</v>
      </c>
      <c r="O211" s="109">
        <v>1568145023.52</v>
      </c>
    </row>
    <row r="212" spans="1:15" x14ac:dyDescent="0.25">
      <c r="A212" s="29" t="s">
        <v>624</v>
      </c>
      <c r="B212" s="29" t="s">
        <v>862</v>
      </c>
      <c r="C212" s="109">
        <v>1000000000</v>
      </c>
      <c r="D212" s="109">
        <v>0</v>
      </c>
      <c r="E212" s="109">
        <v>0</v>
      </c>
      <c r="F212" s="109">
        <v>0</v>
      </c>
      <c r="G212" s="109">
        <v>0</v>
      </c>
      <c r="H212" s="109">
        <v>1000000000</v>
      </c>
      <c r="I212" s="109">
        <v>658747225</v>
      </c>
      <c r="J212" s="109">
        <v>0</v>
      </c>
      <c r="K212" s="109">
        <v>658747225</v>
      </c>
      <c r="L212" s="109">
        <v>341252775</v>
      </c>
      <c r="M212" s="109">
        <v>296436251</v>
      </c>
      <c r="N212" s="109">
        <v>0</v>
      </c>
      <c r="O212" s="109">
        <v>296436251</v>
      </c>
    </row>
    <row r="213" spans="1:15" x14ac:dyDescent="0.25">
      <c r="A213" s="29" t="s">
        <v>626</v>
      </c>
      <c r="B213" s="29" t="s">
        <v>627</v>
      </c>
      <c r="C213" s="109">
        <v>3317457092</v>
      </c>
      <c r="D213" s="109">
        <v>0</v>
      </c>
      <c r="E213" s="109">
        <v>300000.81</v>
      </c>
      <c r="F213" s="109">
        <v>0</v>
      </c>
      <c r="G213" s="109">
        <v>0</v>
      </c>
      <c r="H213" s="109">
        <v>3317157091.1900001</v>
      </c>
      <c r="I213" s="109">
        <v>1458365582.9700003</v>
      </c>
      <c r="J213" s="109">
        <v>1500000000</v>
      </c>
      <c r="K213" s="109">
        <v>2958365582.9700003</v>
      </c>
      <c r="L213" s="109">
        <v>358791508.21999979</v>
      </c>
      <c r="M213" s="109">
        <v>685981224.48000002</v>
      </c>
      <c r="N213" s="109">
        <v>0</v>
      </c>
      <c r="O213" s="109">
        <v>685981224.48000002</v>
      </c>
    </row>
    <row r="214" spans="1:15" x14ac:dyDescent="0.25">
      <c r="A214" s="29" t="s">
        <v>628</v>
      </c>
      <c r="B214" s="29" t="s">
        <v>629</v>
      </c>
      <c r="C214" s="109">
        <v>5010162162</v>
      </c>
      <c r="D214" s="109">
        <v>0</v>
      </c>
      <c r="E214" s="109">
        <v>0</v>
      </c>
      <c r="F214" s="109">
        <v>0</v>
      </c>
      <c r="G214" s="109">
        <v>0</v>
      </c>
      <c r="H214" s="109">
        <v>5010162162</v>
      </c>
      <c r="I214" s="109">
        <v>0</v>
      </c>
      <c r="J214" s="109">
        <v>0</v>
      </c>
      <c r="K214" s="109">
        <v>0</v>
      </c>
      <c r="L214" s="109">
        <v>5010162162</v>
      </c>
      <c r="M214" s="109">
        <v>0</v>
      </c>
      <c r="N214" s="109">
        <v>0</v>
      </c>
      <c r="O214" s="109">
        <v>0</v>
      </c>
    </row>
    <row r="215" spans="1:15" x14ac:dyDescent="0.25">
      <c r="A215" s="29" t="s">
        <v>630</v>
      </c>
      <c r="B215" s="29" t="s">
        <v>631</v>
      </c>
      <c r="C215" s="109">
        <v>1000000000</v>
      </c>
      <c r="D215" s="109">
        <v>0</v>
      </c>
      <c r="E215" s="109">
        <v>0</v>
      </c>
      <c r="F215" s="109">
        <v>0</v>
      </c>
      <c r="G215" s="109">
        <v>0</v>
      </c>
      <c r="H215" s="109">
        <v>1000000000</v>
      </c>
      <c r="I215" s="109">
        <v>0</v>
      </c>
      <c r="J215" s="109">
        <v>0</v>
      </c>
      <c r="K215" s="109">
        <v>0</v>
      </c>
      <c r="L215" s="109">
        <v>1000000000</v>
      </c>
      <c r="M215" s="109">
        <v>0</v>
      </c>
      <c r="N215" s="109">
        <v>0</v>
      </c>
      <c r="O215" s="109">
        <v>0</v>
      </c>
    </row>
    <row r="216" spans="1:15" x14ac:dyDescent="0.25">
      <c r="A216" s="29" t="s">
        <v>632</v>
      </c>
      <c r="B216" s="29" t="s">
        <v>633</v>
      </c>
      <c r="C216" s="109">
        <v>15636436765</v>
      </c>
      <c r="D216" s="109">
        <v>1072557200</v>
      </c>
      <c r="E216" s="109">
        <v>103.42000000000002</v>
      </c>
      <c r="F216" s="109">
        <v>0</v>
      </c>
      <c r="G216" s="109">
        <v>0</v>
      </c>
      <c r="H216" s="109">
        <v>16708993861.58</v>
      </c>
      <c r="I216" s="109">
        <v>11712515191.25</v>
      </c>
      <c r="J216" s="109">
        <v>2925775889</v>
      </c>
      <c r="K216" s="109">
        <v>14638291080.25</v>
      </c>
      <c r="L216" s="109">
        <v>2070702781.3299999</v>
      </c>
      <c r="M216" s="109">
        <v>5164546946.1800003</v>
      </c>
      <c r="N216" s="109">
        <v>0</v>
      </c>
      <c r="O216" s="109">
        <v>5164546946.1800003</v>
      </c>
    </row>
    <row r="217" spans="1:15" x14ac:dyDescent="0.25">
      <c r="A217" s="29" t="s">
        <v>634</v>
      </c>
      <c r="B217" s="29" t="s">
        <v>635</v>
      </c>
      <c r="C217" s="109">
        <v>150344917</v>
      </c>
      <c r="D217" s="109">
        <v>0</v>
      </c>
      <c r="E217" s="109">
        <v>0</v>
      </c>
      <c r="F217" s="109">
        <v>0</v>
      </c>
      <c r="G217" s="109">
        <v>0</v>
      </c>
      <c r="H217" s="109">
        <v>150344917</v>
      </c>
      <c r="I217" s="109">
        <v>149704048</v>
      </c>
      <c r="J217" s="109">
        <v>0</v>
      </c>
      <c r="K217" s="109">
        <v>149704048</v>
      </c>
      <c r="L217" s="109">
        <v>640869</v>
      </c>
      <c r="M217" s="109">
        <v>149704048</v>
      </c>
      <c r="N217" s="109">
        <v>0</v>
      </c>
      <c r="O217" s="109">
        <v>149704048</v>
      </c>
    </row>
    <row r="218" spans="1:15" x14ac:dyDescent="0.25">
      <c r="A218" s="29" t="s">
        <v>636</v>
      </c>
      <c r="B218" s="29" t="s">
        <v>637</v>
      </c>
      <c r="C218" s="109">
        <v>100</v>
      </c>
      <c r="D218" s="109">
        <v>0</v>
      </c>
      <c r="E218" s="109">
        <v>100</v>
      </c>
      <c r="F218" s="109">
        <v>0</v>
      </c>
      <c r="G218" s="109">
        <v>0</v>
      </c>
      <c r="H218" s="109">
        <v>9.9999999999999995E-7</v>
      </c>
      <c r="I218" s="109">
        <v>0</v>
      </c>
      <c r="J218" s="109">
        <v>0</v>
      </c>
      <c r="K218" s="109">
        <v>0</v>
      </c>
      <c r="L218" s="109">
        <v>0</v>
      </c>
      <c r="M218" s="109">
        <v>0</v>
      </c>
      <c r="N218" s="109">
        <v>0</v>
      </c>
      <c r="O218" s="109">
        <v>0</v>
      </c>
    </row>
    <row r="219" spans="1:15" x14ac:dyDescent="0.25">
      <c r="A219" s="29" t="s">
        <v>638</v>
      </c>
      <c r="B219" s="29" t="s">
        <v>639</v>
      </c>
      <c r="C219" s="109">
        <v>93349466</v>
      </c>
      <c r="D219" s="109">
        <v>0</v>
      </c>
      <c r="E219" s="109">
        <v>0.03</v>
      </c>
      <c r="F219" s="109">
        <v>0</v>
      </c>
      <c r="G219" s="109">
        <v>0</v>
      </c>
      <c r="H219" s="109">
        <v>93349465.969999999</v>
      </c>
      <c r="I219" s="109">
        <v>27722692.970000006</v>
      </c>
      <c r="J219" s="109">
        <v>0</v>
      </c>
      <c r="K219" s="109">
        <v>27722692.970000006</v>
      </c>
      <c r="L219" s="109">
        <v>65626772.999999993</v>
      </c>
      <c r="M219" s="109">
        <v>27699829.660000008</v>
      </c>
      <c r="N219" s="109">
        <v>0</v>
      </c>
      <c r="O219" s="109">
        <v>27699829.660000008</v>
      </c>
    </row>
    <row r="220" spans="1:15" x14ac:dyDescent="0.25">
      <c r="A220" s="29" t="s">
        <v>640</v>
      </c>
      <c r="B220" s="29" t="s">
        <v>641</v>
      </c>
      <c r="C220" s="109">
        <v>1123624632</v>
      </c>
      <c r="D220" s="109">
        <v>0</v>
      </c>
      <c r="E220" s="109">
        <v>0.98</v>
      </c>
      <c r="F220" s="109">
        <v>0</v>
      </c>
      <c r="G220" s="109">
        <v>0</v>
      </c>
      <c r="H220" s="109">
        <v>1123624631.02</v>
      </c>
      <c r="I220" s="109">
        <v>1122205297.02</v>
      </c>
      <c r="J220" s="109">
        <v>0</v>
      </c>
      <c r="K220" s="109">
        <v>1122205297.02</v>
      </c>
      <c r="L220" s="109">
        <v>1419334</v>
      </c>
      <c r="M220" s="109">
        <v>91469166</v>
      </c>
      <c r="N220" s="109">
        <v>0</v>
      </c>
      <c r="O220" s="109">
        <v>91469166</v>
      </c>
    </row>
    <row r="221" spans="1:15" x14ac:dyDescent="0.25">
      <c r="A221" s="29" t="s">
        <v>642</v>
      </c>
      <c r="B221" s="29" t="s">
        <v>643</v>
      </c>
      <c r="C221" s="109">
        <v>38597889</v>
      </c>
      <c r="D221" s="109">
        <v>0</v>
      </c>
      <c r="E221" s="109">
        <v>0</v>
      </c>
      <c r="F221" s="109">
        <v>0</v>
      </c>
      <c r="G221" s="109">
        <v>0</v>
      </c>
      <c r="H221" s="109">
        <v>38597889</v>
      </c>
      <c r="I221" s="109">
        <v>0</v>
      </c>
      <c r="J221" s="109">
        <v>0</v>
      </c>
      <c r="K221" s="109">
        <v>0</v>
      </c>
      <c r="L221" s="109">
        <v>38597889</v>
      </c>
      <c r="M221" s="109">
        <v>0</v>
      </c>
      <c r="N221" s="109">
        <v>0</v>
      </c>
      <c r="O221" s="109">
        <v>0</v>
      </c>
    </row>
    <row r="222" spans="1:15" x14ac:dyDescent="0.25">
      <c r="A222" s="29" t="s">
        <v>644</v>
      </c>
      <c r="B222" s="29" t="s">
        <v>645</v>
      </c>
      <c r="C222" s="109">
        <v>1049</v>
      </c>
      <c r="D222" s="109">
        <v>0</v>
      </c>
      <c r="E222" s="109">
        <v>0</v>
      </c>
      <c r="F222" s="109">
        <v>0</v>
      </c>
      <c r="G222" s="109">
        <v>0</v>
      </c>
      <c r="H222" s="109">
        <v>1049</v>
      </c>
      <c r="I222" s="109">
        <v>0</v>
      </c>
      <c r="J222" s="109">
        <v>0</v>
      </c>
      <c r="K222" s="109">
        <v>0</v>
      </c>
      <c r="L222" s="109">
        <v>1049</v>
      </c>
      <c r="M222" s="109">
        <v>0</v>
      </c>
      <c r="N222" s="109">
        <v>0</v>
      </c>
      <c r="O222" s="109">
        <v>0</v>
      </c>
    </row>
    <row r="223" spans="1:15" x14ac:dyDescent="0.25">
      <c r="A223" s="29" t="s">
        <v>646</v>
      </c>
      <c r="B223" s="29" t="s">
        <v>647</v>
      </c>
      <c r="C223" s="109">
        <v>27282677</v>
      </c>
      <c r="D223" s="109">
        <v>0</v>
      </c>
      <c r="E223" s="109">
        <v>0.4</v>
      </c>
      <c r="F223" s="109">
        <v>0</v>
      </c>
      <c r="G223" s="109">
        <v>0</v>
      </c>
      <c r="H223" s="109">
        <v>27282676.600000001</v>
      </c>
      <c r="I223" s="109">
        <v>15602195.599999994</v>
      </c>
      <c r="J223" s="109">
        <v>0</v>
      </c>
      <c r="K223" s="109">
        <v>15602195.599999994</v>
      </c>
      <c r="L223" s="109">
        <v>11680481.000000007</v>
      </c>
      <c r="M223" s="109">
        <v>15602195.6</v>
      </c>
      <c r="N223" s="109">
        <v>0</v>
      </c>
      <c r="O223" s="109">
        <v>15602195.6</v>
      </c>
    </row>
    <row r="224" spans="1:15" x14ac:dyDescent="0.25">
      <c r="A224" s="29" t="s">
        <v>648</v>
      </c>
      <c r="B224" s="29" t="s">
        <v>649</v>
      </c>
      <c r="C224" s="109">
        <v>58243125</v>
      </c>
      <c r="D224" s="109">
        <v>0</v>
      </c>
      <c r="E224" s="109">
        <v>0</v>
      </c>
      <c r="F224" s="109">
        <v>0</v>
      </c>
      <c r="G224" s="109">
        <v>0</v>
      </c>
      <c r="H224" s="109">
        <v>58243125</v>
      </c>
      <c r="I224" s="109">
        <v>58243125</v>
      </c>
      <c r="J224" s="109">
        <v>0</v>
      </c>
      <c r="K224" s="109">
        <v>58243125</v>
      </c>
      <c r="L224" s="109">
        <v>0</v>
      </c>
      <c r="M224" s="109">
        <v>58243125</v>
      </c>
      <c r="N224" s="109">
        <v>0</v>
      </c>
      <c r="O224" s="109">
        <v>58243125</v>
      </c>
    </row>
    <row r="225" spans="1:18" x14ac:dyDescent="0.25">
      <c r="A225" s="29" t="s">
        <v>650</v>
      </c>
      <c r="B225" s="29" t="s">
        <v>651</v>
      </c>
      <c r="C225" s="109">
        <v>259663362</v>
      </c>
      <c r="D225" s="109">
        <v>0</v>
      </c>
      <c r="E225" s="109">
        <v>0</v>
      </c>
      <c r="F225" s="109">
        <v>0</v>
      </c>
      <c r="G225" s="109">
        <v>0</v>
      </c>
      <c r="H225" s="109">
        <v>259663362</v>
      </c>
      <c r="I225" s="109">
        <v>0</v>
      </c>
      <c r="J225" s="109">
        <v>0</v>
      </c>
      <c r="K225" s="109">
        <v>0</v>
      </c>
      <c r="L225" s="109">
        <v>259663362</v>
      </c>
      <c r="M225" s="109">
        <v>0</v>
      </c>
      <c r="N225" s="109">
        <v>0</v>
      </c>
      <c r="O225" s="109">
        <v>0</v>
      </c>
    </row>
    <row r="226" spans="1:18" x14ac:dyDescent="0.25">
      <c r="A226" s="29" t="s">
        <v>652</v>
      </c>
      <c r="B226" s="29" t="s">
        <v>653</v>
      </c>
      <c r="C226" s="109">
        <v>507123594</v>
      </c>
      <c r="D226" s="109">
        <v>0</v>
      </c>
      <c r="E226" s="109">
        <v>0.8</v>
      </c>
      <c r="F226" s="109">
        <v>0</v>
      </c>
      <c r="G226" s="109">
        <v>0</v>
      </c>
      <c r="H226" s="109">
        <v>507123593.19999999</v>
      </c>
      <c r="I226" s="109">
        <v>507083278.20000005</v>
      </c>
      <c r="J226" s="109">
        <v>0</v>
      </c>
      <c r="K226" s="109">
        <v>507083278.20000005</v>
      </c>
      <c r="L226" s="109">
        <v>40314.999999940395</v>
      </c>
      <c r="M226" s="109">
        <v>507083277.56000006</v>
      </c>
      <c r="N226" s="109">
        <v>0</v>
      </c>
      <c r="O226" s="109">
        <v>507083277.56000006</v>
      </c>
    </row>
    <row r="227" spans="1:18" x14ac:dyDescent="0.25">
      <c r="A227" s="29" t="s">
        <v>654</v>
      </c>
      <c r="B227" s="29" t="s">
        <v>655</v>
      </c>
      <c r="C227" s="109">
        <v>48614811</v>
      </c>
      <c r="D227" s="109">
        <v>0</v>
      </c>
      <c r="E227" s="109">
        <v>0</v>
      </c>
      <c r="F227" s="109">
        <v>0</v>
      </c>
      <c r="G227" s="109">
        <v>0</v>
      </c>
      <c r="H227" s="109">
        <v>48614811</v>
      </c>
      <c r="I227" s="109">
        <v>21014124</v>
      </c>
      <c r="J227" s="109">
        <v>0</v>
      </c>
      <c r="K227" s="109">
        <v>21014124</v>
      </c>
      <c r="L227" s="109">
        <v>27600687</v>
      </c>
      <c r="M227" s="109">
        <v>21014124</v>
      </c>
      <c r="N227" s="109">
        <v>0</v>
      </c>
      <c r="O227" s="109">
        <v>21014124</v>
      </c>
    </row>
    <row r="228" spans="1:18" x14ac:dyDescent="0.25">
      <c r="A228" s="29" t="s">
        <v>656</v>
      </c>
      <c r="B228" s="29" t="s">
        <v>657</v>
      </c>
      <c r="C228" s="109">
        <v>11721697</v>
      </c>
      <c r="D228" s="109">
        <v>0</v>
      </c>
      <c r="E228" s="109">
        <v>0.66</v>
      </c>
      <c r="F228" s="109">
        <v>0</v>
      </c>
      <c r="G228" s="109">
        <v>0</v>
      </c>
      <c r="H228" s="109">
        <v>11721696.34</v>
      </c>
      <c r="I228" s="109">
        <v>0</v>
      </c>
      <c r="J228" s="109">
        <v>0</v>
      </c>
      <c r="K228" s="109">
        <v>0</v>
      </c>
      <c r="L228" s="109">
        <v>11721696.34</v>
      </c>
      <c r="M228" s="109">
        <v>0</v>
      </c>
      <c r="N228" s="109">
        <v>0</v>
      </c>
      <c r="O228" s="109">
        <v>0</v>
      </c>
    </row>
    <row r="229" spans="1:18" x14ac:dyDescent="0.25">
      <c r="A229" s="29" t="s">
        <v>658</v>
      </c>
      <c r="B229" s="29" t="s">
        <v>659</v>
      </c>
      <c r="C229" s="109">
        <v>14206388</v>
      </c>
      <c r="D229" s="109">
        <v>0</v>
      </c>
      <c r="E229" s="109">
        <v>0</v>
      </c>
      <c r="F229" s="109">
        <v>0</v>
      </c>
      <c r="G229" s="109">
        <v>0</v>
      </c>
      <c r="H229" s="109">
        <v>14206388</v>
      </c>
      <c r="I229" s="109">
        <v>0</v>
      </c>
      <c r="J229" s="109">
        <v>0</v>
      </c>
      <c r="K229" s="109">
        <v>0</v>
      </c>
      <c r="L229" s="109">
        <v>14206388</v>
      </c>
      <c r="M229" s="109">
        <v>0</v>
      </c>
      <c r="N229" s="109">
        <v>0</v>
      </c>
      <c r="O229" s="109">
        <v>0</v>
      </c>
    </row>
    <row r="230" spans="1:18" x14ac:dyDescent="0.25">
      <c r="A230" s="29" t="s">
        <v>660</v>
      </c>
      <c r="B230" s="29" t="s">
        <v>661</v>
      </c>
      <c r="C230" s="109">
        <v>59249200</v>
      </c>
      <c r="D230" s="109">
        <v>0</v>
      </c>
      <c r="E230" s="109">
        <v>0</v>
      </c>
      <c r="F230" s="109">
        <v>0</v>
      </c>
      <c r="G230" s="109">
        <v>0</v>
      </c>
      <c r="H230" s="109">
        <v>59249200</v>
      </c>
      <c r="I230" s="109">
        <v>22790010</v>
      </c>
      <c r="J230" s="109">
        <v>0</v>
      </c>
      <c r="K230" s="109">
        <v>22790010</v>
      </c>
      <c r="L230" s="109">
        <v>36459190</v>
      </c>
      <c r="M230" s="109">
        <v>0</v>
      </c>
      <c r="N230" s="109">
        <v>0</v>
      </c>
      <c r="O230" s="109">
        <v>0</v>
      </c>
    </row>
    <row r="231" spans="1:18" x14ac:dyDescent="0.25">
      <c r="A231" s="29" t="s">
        <v>662</v>
      </c>
      <c r="B231" s="29" t="s">
        <v>663</v>
      </c>
      <c r="C231" s="109">
        <v>183522447</v>
      </c>
      <c r="D231" s="109">
        <v>0</v>
      </c>
      <c r="E231" s="109">
        <v>0.54</v>
      </c>
      <c r="F231" s="109">
        <v>0</v>
      </c>
      <c r="G231" s="109">
        <v>0</v>
      </c>
      <c r="H231" s="109">
        <v>183522446.46000001</v>
      </c>
      <c r="I231" s="109">
        <v>162911685.46000001</v>
      </c>
      <c r="J231" s="109">
        <v>0</v>
      </c>
      <c r="K231" s="109">
        <v>162911685.46000001</v>
      </c>
      <c r="L231" s="109">
        <v>20610761</v>
      </c>
      <c r="M231" s="109">
        <v>162911685.46000001</v>
      </c>
      <c r="N231" s="109">
        <v>0</v>
      </c>
      <c r="O231" s="109">
        <v>162911685.46000001</v>
      </c>
    </row>
    <row r="232" spans="1:18" x14ac:dyDescent="0.25">
      <c r="A232" s="29" t="s">
        <v>664</v>
      </c>
      <c r="B232" s="29" t="s">
        <v>665</v>
      </c>
      <c r="C232" s="109">
        <v>173239764</v>
      </c>
      <c r="D232" s="109">
        <v>0</v>
      </c>
      <c r="E232" s="109">
        <v>0</v>
      </c>
      <c r="F232" s="109">
        <v>0</v>
      </c>
      <c r="G232" s="109">
        <v>0</v>
      </c>
      <c r="H232" s="109">
        <v>173239764</v>
      </c>
      <c r="I232" s="109">
        <v>172404138</v>
      </c>
      <c r="J232" s="109">
        <v>0</v>
      </c>
      <c r="K232" s="109">
        <v>172404138</v>
      </c>
      <c r="L232" s="109">
        <v>835626</v>
      </c>
      <c r="M232" s="109">
        <v>172404138</v>
      </c>
      <c r="N232" s="109">
        <v>0</v>
      </c>
      <c r="O232" s="109">
        <v>172404138</v>
      </c>
    </row>
    <row r="233" spans="1:18" x14ac:dyDescent="0.25">
      <c r="A233" s="29" t="s">
        <v>666</v>
      </c>
      <c r="B233" s="29" t="s">
        <v>667</v>
      </c>
      <c r="C233" s="109">
        <v>1979064635</v>
      </c>
      <c r="D233" s="109">
        <v>0</v>
      </c>
      <c r="E233" s="109">
        <v>0</v>
      </c>
      <c r="F233" s="109">
        <v>0</v>
      </c>
      <c r="G233" s="109">
        <v>0</v>
      </c>
      <c r="H233" s="109">
        <v>1979064635</v>
      </c>
      <c r="I233" s="109">
        <v>1972959576</v>
      </c>
      <c r="J233" s="109">
        <v>0</v>
      </c>
      <c r="K233" s="109">
        <v>1972959576</v>
      </c>
      <c r="L233" s="109">
        <v>6105059</v>
      </c>
      <c r="M233" s="109">
        <v>966465349.5</v>
      </c>
      <c r="N233" s="109">
        <v>0</v>
      </c>
      <c r="O233" s="109">
        <v>966465349.5</v>
      </c>
    </row>
    <row r="234" spans="1:18" x14ac:dyDescent="0.25">
      <c r="A234" s="29" t="s">
        <v>668</v>
      </c>
      <c r="B234" s="29" t="s">
        <v>669</v>
      </c>
      <c r="C234" s="109">
        <v>3654005371</v>
      </c>
      <c r="D234" s="109">
        <v>0</v>
      </c>
      <c r="E234" s="109">
        <v>0.01</v>
      </c>
      <c r="F234" s="109">
        <v>0</v>
      </c>
      <c r="G234" s="109">
        <v>0</v>
      </c>
      <c r="H234" s="109">
        <v>3654005370.9899998</v>
      </c>
      <c r="I234" s="109">
        <v>3473320585</v>
      </c>
      <c r="J234" s="109">
        <v>0</v>
      </c>
      <c r="K234" s="109">
        <v>3473320585</v>
      </c>
      <c r="L234" s="109">
        <v>180684785.98999977</v>
      </c>
      <c r="M234" s="109">
        <v>1389328233</v>
      </c>
      <c r="N234" s="109">
        <v>0</v>
      </c>
      <c r="O234" s="109">
        <v>1389328233</v>
      </c>
    </row>
    <row r="235" spans="1:18" x14ac:dyDescent="0.25">
      <c r="A235" s="29" t="s">
        <v>670</v>
      </c>
      <c r="B235" s="29" t="s">
        <v>671</v>
      </c>
      <c r="C235" s="109">
        <v>4105715338</v>
      </c>
      <c r="D235" s="109">
        <v>0</v>
      </c>
      <c r="E235" s="109">
        <v>0</v>
      </c>
      <c r="F235" s="109">
        <v>0</v>
      </c>
      <c r="G235" s="109">
        <v>0</v>
      </c>
      <c r="H235" s="109">
        <v>4105715338</v>
      </c>
      <c r="I235" s="109">
        <v>4006554436</v>
      </c>
      <c r="J235" s="109">
        <v>0</v>
      </c>
      <c r="K235" s="109">
        <v>4006554436</v>
      </c>
      <c r="L235" s="109">
        <v>99160902</v>
      </c>
      <c r="M235" s="109">
        <v>1602621774.4000001</v>
      </c>
      <c r="N235" s="109">
        <v>0</v>
      </c>
      <c r="O235" s="109">
        <v>1602621774.4000001</v>
      </c>
    </row>
    <row r="236" spans="1:18" x14ac:dyDescent="0.25">
      <c r="A236" s="29" t="s">
        <v>672</v>
      </c>
      <c r="B236" s="29" t="s">
        <v>673</v>
      </c>
      <c r="C236" s="109">
        <v>3148866303</v>
      </c>
      <c r="D236" s="109">
        <v>0</v>
      </c>
      <c r="E236" s="109">
        <v>0</v>
      </c>
      <c r="F236" s="109">
        <v>0</v>
      </c>
      <c r="G236" s="109">
        <v>0</v>
      </c>
      <c r="H236" s="109">
        <v>3148866303</v>
      </c>
      <c r="I236" s="109">
        <v>0</v>
      </c>
      <c r="J236" s="109">
        <v>2925775889</v>
      </c>
      <c r="K236" s="109">
        <v>2925775889</v>
      </c>
      <c r="L236" s="109">
        <v>223090414</v>
      </c>
      <c r="M236" s="109">
        <v>0</v>
      </c>
      <c r="N236" s="109">
        <v>0</v>
      </c>
      <c r="O236" s="109">
        <v>0</v>
      </c>
    </row>
    <row r="237" spans="1:18" s="34" customFormat="1" x14ac:dyDescent="0.25">
      <c r="A237" s="29" t="s">
        <v>863</v>
      </c>
      <c r="B237" s="29" t="s">
        <v>864</v>
      </c>
      <c r="C237" s="109">
        <v>0</v>
      </c>
      <c r="D237" s="109">
        <v>500000000</v>
      </c>
      <c r="E237" s="109">
        <v>0</v>
      </c>
      <c r="F237" s="109">
        <v>0</v>
      </c>
      <c r="G237" s="109">
        <v>0</v>
      </c>
      <c r="H237" s="109">
        <v>500000000</v>
      </c>
      <c r="I237" s="109">
        <v>0</v>
      </c>
      <c r="J237" s="109">
        <v>0</v>
      </c>
      <c r="K237" s="109">
        <v>0</v>
      </c>
      <c r="L237" s="109">
        <v>500000000</v>
      </c>
      <c r="M237" s="109">
        <v>0</v>
      </c>
      <c r="N237" s="109">
        <v>0</v>
      </c>
      <c r="O237" s="109">
        <v>0</v>
      </c>
      <c r="P237" s="89"/>
      <c r="Q237" s="89"/>
      <c r="R237" s="89"/>
    </row>
    <row r="238" spans="1:18" s="34" customFormat="1" x14ac:dyDescent="0.25">
      <c r="A238" s="29" t="s">
        <v>865</v>
      </c>
      <c r="B238" s="29" t="s">
        <v>866</v>
      </c>
      <c r="C238" s="109">
        <v>0</v>
      </c>
      <c r="D238" s="109">
        <v>572557200</v>
      </c>
      <c r="E238" s="109">
        <v>0</v>
      </c>
      <c r="F238" s="109">
        <v>0</v>
      </c>
      <c r="G238" s="109">
        <v>0</v>
      </c>
      <c r="H238" s="109">
        <v>572557200</v>
      </c>
      <c r="I238" s="109">
        <v>0</v>
      </c>
      <c r="J238" s="109">
        <v>0</v>
      </c>
      <c r="K238" s="109">
        <v>0</v>
      </c>
      <c r="L238" s="109">
        <v>572557200</v>
      </c>
      <c r="M238" s="109">
        <v>0</v>
      </c>
      <c r="N238" s="109">
        <v>0</v>
      </c>
      <c r="O238" s="109">
        <v>0</v>
      </c>
      <c r="P238" s="89"/>
      <c r="Q238" s="89"/>
      <c r="R238" s="89"/>
    </row>
    <row r="239" spans="1:18" x14ac:dyDescent="0.25">
      <c r="A239" s="32" t="s">
        <v>674</v>
      </c>
      <c r="B239" s="32" t="s">
        <v>367</v>
      </c>
      <c r="C239" s="134">
        <v>150000000</v>
      </c>
      <c r="D239" s="134">
        <v>0</v>
      </c>
      <c r="E239" s="134">
        <v>0</v>
      </c>
      <c r="F239" s="134">
        <v>0</v>
      </c>
      <c r="G239" s="134">
        <v>0</v>
      </c>
      <c r="H239" s="134">
        <v>150000000</v>
      </c>
      <c r="I239" s="134">
        <v>0</v>
      </c>
      <c r="J239" s="134">
        <v>0</v>
      </c>
      <c r="K239" s="134">
        <v>0</v>
      </c>
      <c r="L239" s="134">
        <v>150000000</v>
      </c>
      <c r="M239" s="134">
        <v>0</v>
      </c>
      <c r="N239" s="134">
        <v>0</v>
      </c>
      <c r="O239" s="134">
        <v>0</v>
      </c>
    </row>
    <row r="240" spans="1:18" s="34" customFormat="1" x14ac:dyDescent="0.25">
      <c r="A240" s="32" t="s">
        <v>675</v>
      </c>
      <c r="B240" s="32" t="s">
        <v>676</v>
      </c>
      <c r="C240" s="134">
        <v>50000000</v>
      </c>
      <c r="D240" s="134">
        <v>0</v>
      </c>
      <c r="E240" s="134">
        <v>0</v>
      </c>
      <c r="F240" s="134">
        <v>0</v>
      </c>
      <c r="G240" s="134">
        <v>0</v>
      </c>
      <c r="H240" s="134">
        <v>50000000</v>
      </c>
      <c r="I240" s="134">
        <v>0</v>
      </c>
      <c r="J240" s="134">
        <v>0</v>
      </c>
      <c r="K240" s="134">
        <v>0</v>
      </c>
      <c r="L240" s="134">
        <v>50000000</v>
      </c>
      <c r="M240" s="134">
        <v>0</v>
      </c>
      <c r="N240" s="134">
        <v>0</v>
      </c>
      <c r="O240" s="134">
        <v>0</v>
      </c>
      <c r="P240" s="89"/>
      <c r="Q240" s="89"/>
      <c r="R240" s="89"/>
    </row>
    <row r="241" spans="1:18" x14ac:dyDescent="0.25">
      <c r="A241" s="29" t="s">
        <v>677</v>
      </c>
      <c r="B241" s="29" t="s">
        <v>678</v>
      </c>
      <c r="C241" s="109">
        <v>50000000</v>
      </c>
      <c r="D241" s="109">
        <v>0</v>
      </c>
      <c r="E241" s="109">
        <v>0</v>
      </c>
      <c r="F241" s="109">
        <v>0</v>
      </c>
      <c r="G241" s="109">
        <v>0</v>
      </c>
      <c r="H241" s="109">
        <v>50000000</v>
      </c>
      <c r="I241" s="109">
        <v>0</v>
      </c>
      <c r="J241" s="109">
        <v>0</v>
      </c>
      <c r="K241" s="109">
        <v>0</v>
      </c>
      <c r="L241" s="109">
        <v>50000000</v>
      </c>
      <c r="M241" s="109">
        <v>0</v>
      </c>
      <c r="N241" s="109">
        <v>0</v>
      </c>
      <c r="O241" s="109">
        <v>0</v>
      </c>
    </row>
    <row r="242" spans="1:18" x14ac:dyDescent="0.25">
      <c r="A242" s="32" t="s">
        <v>679</v>
      </c>
      <c r="B242" s="32" t="s">
        <v>680</v>
      </c>
      <c r="C242" s="134">
        <v>100000000</v>
      </c>
      <c r="D242" s="134">
        <v>0</v>
      </c>
      <c r="E242" s="134">
        <v>0</v>
      </c>
      <c r="F242" s="134">
        <v>0</v>
      </c>
      <c r="G242" s="134">
        <v>0</v>
      </c>
      <c r="H242" s="134">
        <v>100000000</v>
      </c>
      <c r="I242" s="134">
        <v>0</v>
      </c>
      <c r="J242" s="134">
        <v>0</v>
      </c>
      <c r="K242" s="134">
        <v>0</v>
      </c>
      <c r="L242" s="134">
        <v>100000000</v>
      </c>
      <c r="M242" s="134">
        <v>0</v>
      </c>
      <c r="N242" s="134">
        <v>0</v>
      </c>
      <c r="O242" s="134">
        <v>0</v>
      </c>
    </row>
    <row r="243" spans="1:18" x14ac:dyDescent="0.25">
      <c r="A243" s="29" t="s">
        <v>681</v>
      </c>
      <c r="B243" s="29" t="s">
        <v>682</v>
      </c>
      <c r="C243" s="109">
        <v>100000000</v>
      </c>
      <c r="D243" s="109">
        <v>0</v>
      </c>
      <c r="E243" s="109">
        <v>0</v>
      </c>
      <c r="F243" s="109">
        <v>0</v>
      </c>
      <c r="G243" s="109">
        <v>0</v>
      </c>
      <c r="H243" s="109">
        <v>100000000</v>
      </c>
      <c r="I243" s="109">
        <v>0</v>
      </c>
      <c r="J243" s="109">
        <v>0</v>
      </c>
      <c r="K243" s="109">
        <v>0</v>
      </c>
      <c r="L243" s="109">
        <v>100000000</v>
      </c>
      <c r="M243" s="109">
        <v>0</v>
      </c>
      <c r="N243" s="109">
        <v>0</v>
      </c>
      <c r="O243" s="109">
        <v>0</v>
      </c>
    </row>
    <row r="244" spans="1:18" x14ac:dyDescent="0.25">
      <c r="A244" s="32" t="s">
        <v>683</v>
      </c>
      <c r="B244" s="32" t="s">
        <v>387</v>
      </c>
      <c r="C244" s="134">
        <v>979913862</v>
      </c>
      <c r="D244" s="134">
        <v>0</v>
      </c>
      <c r="E244" s="134">
        <v>146596644.91999999</v>
      </c>
      <c r="F244" s="134">
        <v>0</v>
      </c>
      <c r="G244" s="134">
        <v>0</v>
      </c>
      <c r="H244" s="134">
        <v>833317217.08000004</v>
      </c>
      <c r="I244" s="134">
        <v>387220556.07999998</v>
      </c>
      <c r="J244" s="134">
        <v>39222400</v>
      </c>
      <c r="K244" s="134">
        <v>426442956.07999998</v>
      </c>
      <c r="L244" s="134">
        <v>406874261.00000006</v>
      </c>
      <c r="M244" s="134">
        <v>167795837</v>
      </c>
      <c r="N244" s="134">
        <v>0</v>
      </c>
      <c r="O244" s="134">
        <v>167795837</v>
      </c>
    </row>
    <row r="245" spans="1:18" x14ac:dyDescent="0.25">
      <c r="A245" s="32" t="s">
        <v>684</v>
      </c>
      <c r="B245" s="32" t="s">
        <v>414</v>
      </c>
      <c r="C245" s="134">
        <v>979913862</v>
      </c>
      <c r="D245" s="134">
        <v>0</v>
      </c>
      <c r="E245" s="134">
        <v>146596644.91999999</v>
      </c>
      <c r="F245" s="134">
        <v>0</v>
      </c>
      <c r="G245" s="134">
        <v>0</v>
      </c>
      <c r="H245" s="134">
        <v>833317217.08000004</v>
      </c>
      <c r="I245" s="134">
        <v>387220556.07999998</v>
      </c>
      <c r="J245" s="134">
        <v>39222400</v>
      </c>
      <c r="K245" s="134">
        <v>426442956.07999998</v>
      </c>
      <c r="L245" s="134">
        <v>406874261.00000006</v>
      </c>
      <c r="M245" s="134">
        <v>167795837</v>
      </c>
      <c r="N245" s="134">
        <v>0</v>
      </c>
      <c r="O245" s="134">
        <v>167795837</v>
      </c>
    </row>
    <row r="246" spans="1:18" x14ac:dyDescent="0.25">
      <c r="A246" s="32" t="s">
        <v>685</v>
      </c>
      <c r="B246" s="32" t="s">
        <v>686</v>
      </c>
      <c r="C246" s="134">
        <v>386596661</v>
      </c>
      <c r="D246" s="134">
        <v>0</v>
      </c>
      <c r="E246" s="134">
        <v>1000000</v>
      </c>
      <c r="F246" s="134">
        <v>0</v>
      </c>
      <c r="G246" s="134">
        <v>0</v>
      </c>
      <c r="H246" s="134">
        <v>385596661</v>
      </c>
      <c r="I246" s="134">
        <v>1500000</v>
      </c>
      <c r="J246" s="134">
        <v>39222400</v>
      </c>
      <c r="K246" s="134">
        <v>40722400</v>
      </c>
      <c r="L246" s="134">
        <v>344874261</v>
      </c>
      <c r="M246" s="134">
        <v>1500000</v>
      </c>
      <c r="N246" s="134">
        <v>0</v>
      </c>
      <c r="O246" s="134">
        <v>1500000</v>
      </c>
    </row>
    <row r="247" spans="1:18" x14ac:dyDescent="0.25">
      <c r="A247" s="29" t="s">
        <v>687</v>
      </c>
      <c r="B247" s="29" t="s">
        <v>688</v>
      </c>
      <c r="C247" s="109">
        <v>50000000</v>
      </c>
      <c r="D247" s="109">
        <v>0</v>
      </c>
      <c r="E247" s="109">
        <v>0</v>
      </c>
      <c r="F247" s="109">
        <v>0</v>
      </c>
      <c r="G247" s="109">
        <v>0</v>
      </c>
      <c r="H247" s="109">
        <v>50000000</v>
      </c>
      <c r="I247" s="109">
        <v>1500000</v>
      </c>
      <c r="J247" s="109">
        <v>0</v>
      </c>
      <c r="K247" s="109">
        <v>1500000</v>
      </c>
      <c r="L247" s="109">
        <v>48500000</v>
      </c>
      <c r="M247" s="109">
        <v>1500000</v>
      </c>
      <c r="N247" s="109">
        <v>0</v>
      </c>
      <c r="O247" s="109">
        <v>1500000</v>
      </c>
    </row>
    <row r="248" spans="1:18" s="34" customFormat="1" x14ac:dyDescent="0.25">
      <c r="A248" s="29" t="s">
        <v>689</v>
      </c>
      <c r="B248" s="29" t="s">
        <v>690</v>
      </c>
      <c r="C248" s="109">
        <v>1000000</v>
      </c>
      <c r="D248" s="109">
        <v>0</v>
      </c>
      <c r="E248" s="109">
        <v>1000000</v>
      </c>
      <c r="F248" s="109">
        <v>0</v>
      </c>
      <c r="G248" s="109">
        <v>0</v>
      </c>
      <c r="H248" s="109">
        <v>9.9999999999999995E-7</v>
      </c>
      <c r="I248" s="109">
        <v>0</v>
      </c>
      <c r="J248" s="109">
        <v>0</v>
      </c>
      <c r="K248" s="109">
        <v>0</v>
      </c>
      <c r="L248" s="109">
        <v>0</v>
      </c>
      <c r="M248" s="109">
        <v>0</v>
      </c>
      <c r="N248" s="109">
        <v>0</v>
      </c>
      <c r="O248" s="109">
        <v>0</v>
      </c>
      <c r="P248" s="89"/>
      <c r="Q248" s="89"/>
      <c r="R248" s="89"/>
    </row>
    <row r="249" spans="1:18" x14ac:dyDescent="0.25">
      <c r="A249" s="29" t="s">
        <v>691</v>
      </c>
      <c r="B249" s="29" t="s">
        <v>692</v>
      </c>
      <c r="C249" s="109">
        <v>50000000</v>
      </c>
      <c r="D249" s="109">
        <v>0</v>
      </c>
      <c r="E249" s="109">
        <v>0</v>
      </c>
      <c r="F249" s="109">
        <v>0</v>
      </c>
      <c r="G249" s="109">
        <v>0</v>
      </c>
      <c r="H249" s="109">
        <v>50000000</v>
      </c>
      <c r="I249" s="109">
        <v>0</v>
      </c>
      <c r="J249" s="109">
        <v>0</v>
      </c>
      <c r="K249" s="109">
        <v>0</v>
      </c>
      <c r="L249" s="109">
        <v>50000000</v>
      </c>
      <c r="M249" s="109">
        <v>0</v>
      </c>
      <c r="N249" s="109">
        <v>0</v>
      </c>
      <c r="O249" s="109">
        <v>0</v>
      </c>
    </row>
    <row r="250" spans="1:18" x14ac:dyDescent="0.25">
      <c r="A250" s="32" t="s">
        <v>693</v>
      </c>
      <c r="B250" s="32" t="s">
        <v>694</v>
      </c>
      <c r="C250" s="134">
        <v>285596661</v>
      </c>
      <c r="D250" s="134">
        <v>0</v>
      </c>
      <c r="E250" s="134">
        <v>0</v>
      </c>
      <c r="F250" s="134">
        <v>0</v>
      </c>
      <c r="G250" s="134">
        <v>0</v>
      </c>
      <c r="H250" s="134">
        <v>285596661</v>
      </c>
      <c r="I250" s="134">
        <v>0</v>
      </c>
      <c r="J250" s="134">
        <v>39222400</v>
      </c>
      <c r="K250" s="134">
        <v>39222400</v>
      </c>
      <c r="L250" s="134">
        <v>246374261</v>
      </c>
      <c r="M250" s="134">
        <v>0</v>
      </c>
      <c r="N250" s="134">
        <v>0</v>
      </c>
      <c r="O250" s="134">
        <v>0</v>
      </c>
    </row>
    <row r="251" spans="1:18" s="34" customFormat="1" x14ac:dyDescent="0.25">
      <c r="A251" s="29" t="s">
        <v>695</v>
      </c>
      <c r="B251" s="29" t="s">
        <v>696</v>
      </c>
      <c r="C251" s="109">
        <v>140000000</v>
      </c>
      <c r="D251" s="109">
        <v>0</v>
      </c>
      <c r="E251" s="109">
        <v>0</v>
      </c>
      <c r="F251" s="109">
        <v>0</v>
      </c>
      <c r="G251" s="109">
        <v>0</v>
      </c>
      <c r="H251" s="109">
        <v>140000000</v>
      </c>
      <c r="I251" s="109">
        <v>0</v>
      </c>
      <c r="J251" s="109">
        <v>0</v>
      </c>
      <c r="K251" s="109">
        <v>0</v>
      </c>
      <c r="L251" s="109">
        <v>140000000</v>
      </c>
      <c r="M251" s="109">
        <v>0</v>
      </c>
      <c r="N251" s="109">
        <v>0</v>
      </c>
      <c r="O251" s="109">
        <v>0</v>
      </c>
      <c r="P251" s="89"/>
      <c r="Q251" s="89"/>
      <c r="R251" s="89"/>
    </row>
    <row r="252" spans="1:18" x14ac:dyDescent="0.25">
      <c r="A252" s="29" t="s">
        <v>697</v>
      </c>
      <c r="B252" s="29" t="s">
        <v>698</v>
      </c>
      <c r="C252" s="109">
        <v>145596661</v>
      </c>
      <c r="D252" s="109">
        <v>0</v>
      </c>
      <c r="E252" s="109">
        <v>0</v>
      </c>
      <c r="F252" s="109">
        <v>0</v>
      </c>
      <c r="G252" s="109">
        <v>0</v>
      </c>
      <c r="H252" s="109">
        <v>145596661</v>
      </c>
      <c r="I252" s="109">
        <v>0</v>
      </c>
      <c r="J252" s="109">
        <v>39222400</v>
      </c>
      <c r="K252" s="109">
        <v>39222400</v>
      </c>
      <c r="L252" s="109">
        <v>106374261</v>
      </c>
      <c r="M252" s="109">
        <v>0</v>
      </c>
      <c r="N252" s="109">
        <v>0</v>
      </c>
      <c r="O252" s="109">
        <v>0</v>
      </c>
    </row>
    <row r="253" spans="1:18" x14ac:dyDescent="0.25">
      <c r="A253" s="32" t="s">
        <v>699</v>
      </c>
      <c r="B253" s="32" t="s">
        <v>80</v>
      </c>
      <c r="C253" s="134">
        <v>571317201</v>
      </c>
      <c r="D253" s="134">
        <v>0</v>
      </c>
      <c r="E253" s="134">
        <v>145596644.91999999</v>
      </c>
      <c r="F253" s="134">
        <v>0</v>
      </c>
      <c r="G253" s="134">
        <v>0</v>
      </c>
      <c r="H253" s="134">
        <v>425720556.08000004</v>
      </c>
      <c r="I253" s="134">
        <v>385720556.07999998</v>
      </c>
      <c r="J253" s="134">
        <v>0</v>
      </c>
      <c r="K253" s="134">
        <v>385720556.07999998</v>
      </c>
      <c r="L253" s="134">
        <v>40000000.00000006</v>
      </c>
      <c r="M253" s="134">
        <v>166295837</v>
      </c>
      <c r="N253" s="134">
        <v>0</v>
      </c>
      <c r="O253" s="134">
        <v>166295837</v>
      </c>
    </row>
    <row r="254" spans="1:18" s="34" customFormat="1" x14ac:dyDescent="0.25">
      <c r="A254" s="29" t="s">
        <v>700</v>
      </c>
      <c r="B254" s="29" t="s">
        <v>701</v>
      </c>
      <c r="C254" s="109">
        <v>40000000</v>
      </c>
      <c r="D254" s="109">
        <v>0</v>
      </c>
      <c r="E254" s="109">
        <v>0</v>
      </c>
      <c r="F254" s="109">
        <v>0</v>
      </c>
      <c r="G254" s="109">
        <v>0</v>
      </c>
      <c r="H254" s="109">
        <v>40000000</v>
      </c>
      <c r="I254" s="109">
        <v>0</v>
      </c>
      <c r="J254" s="109">
        <v>0</v>
      </c>
      <c r="K254" s="109">
        <v>0</v>
      </c>
      <c r="L254" s="109">
        <v>40000000</v>
      </c>
      <c r="M254" s="109">
        <v>0</v>
      </c>
      <c r="N254" s="109">
        <v>0</v>
      </c>
      <c r="O254" s="109">
        <v>0</v>
      </c>
      <c r="P254" s="89"/>
      <c r="Q254" s="89"/>
      <c r="R254" s="89"/>
    </row>
    <row r="255" spans="1:18" x14ac:dyDescent="0.25">
      <c r="A255" s="29" t="s">
        <v>702</v>
      </c>
      <c r="B255" s="29" t="s">
        <v>703</v>
      </c>
      <c r="C255" s="109">
        <v>531317201</v>
      </c>
      <c r="D255" s="109">
        <v>0</v>
      </c>
      <c r="E255" s="109">
        <v>145596644.91999999</v>
      </c>
      <c r="F255" s="109">
        <v>0</v>
      </c>
      <c r="G255" s="109">
        <v>0</v>
      </c>
      <c r="H255" s="109">
        <v>385720556.08000004</v>
      </c>
      <c r="I255" s="109">
        <v>385720556.07999998</v>
      </c>
      <c r="J255" s="109">
        <v>0</v>
      </c>
      <c r="K255" s="109">
        <v>385720556.07999998</v>
      </c>
      <c r="L255" s="109">
        <v>5.9604644775390625E-8</v>
      </c>
      <c r="M255" s="109">
        <v>166295837</v>
      </c>
      <c r="N255" s="109">
        <v>0</v>
      </c>
      <c r="O255" s="109">
        <v>166295837</v>
      </c>
    </row>
    <row r="256" spans="1:18" x14ac:dyDescent="0.25">
      <c r="A256" s="32" t="s">
        <v>704</v>
      </c>
      <c r="B256" s="32" t="s">
        <v>94</v>
      </c>
      <c r="C256" s="134">
        <v>22000000</v>
      </c>
      <c r="D256" s="134">
        <v>0</v>
      </c>
      <c r="E256" s="134">
        <v>0</v>
      </c>
      <c r="F256" s="134">
        <v>0</v>
      </c>
      <c r="G256" s="134">
        <v>0</v>
      </c>
      <c r="H256" s="134">
        <v>22000000</v>
      </c>
      <c r="I256" s="134">
        <v>0</v>
      </c>
      <c r="J256" s="134">
        <v>0</v>
      </c>
      <c r="K256" s="134">
        <v>0</v>
      </c>
      <c r="L256" s="134">
        <v>22000000</v>
      </c>
      <c r="M256" s="134">
        <v>0</v>
      </c>
      <c r="N256" s="134">
        <v>0</v>
      </c>
      <c r="O256" s="134">
        <v>0</v>
      </c>
    </row>
    <row r="257" spans="1:18" x14ac:dyDescent="0.25">
      <c r="A257" s="29" t="s">
        <v>705</v>
      </c>
      <c r="B257" s="29" t="s">
        <v>706</v>
      </c>
      <c r="C257" s="109">
        <v>12000000</v>
      </c>
      <c r="D257" s="109">
        <v>0</v>
      </c>
      <c r="E257" s="109">
        <v>0</v>
      </c>
      <c r="F257" s="109">
        <v>0</v>
      </c>
      <c r="G257" s="109">
        <v>0</v>
      </c>
      <c r="H257" s="109">
        <v>12000000</v>
      </c>
      <c r="I257" s="109">
        <v>0</v>
      </c>
      <c r="J257" s="109">
        <v>0</v>
      </c>
      <c r="K257" s="109">
        <v>0</v>
      </c>
      <c r="L257" s="109">
        <v>12000000</v>
      </c>
      <c r="M257" s="109">
        <v>0</v>
      </c>
      <c r="N257" s="109">
        <v>0</v>
      </c>
      <c r="O257" s="109">
        <v>0</v>
      </c>
    </row>
    <row r="258" spans="1:18" s="34" customFormat="1" x14ac:dyDescent="0.25">
      <c r="A258" s="29" t="s">
        <v>707</v>
      </c>
      <c r="B258" s="29" t="s">
        <v>708</v>
      </c>
      <c r="C258" s="109">
        <v>10000000</v>
      </c>
      <c r="D258" s="109">
        <v>0</v>
      </c>
      <c r="E258" s="109">
        <v>0</v>
      </c>
      <c r="F258" s="109">
        <v>0</v>
      </c>
      <c r="G258" s="109">
        <v>0</v>
      </c>
      <c r="H258" s="109">
        <v>10000000</v>
      </c>
      <c r="I258" s="109">
        <v>0</v>
      </c>
      <c r="J258" s="109">
        <v>0</v>
      </c>
      <c r="K258" s="109">
        <v>0</v>
      </c>
      <c r="L258" s="109">
        <v>10000000</v>
      </c>
      <c r="M258" s="109">
        <v>0</v>
      </c>
      <c r="N258" s="109">
        <v>0</v>
      </c>
      <c r="O258" s="109">
        <v>0</v>
      </c>
      <c r="P258" s="89"/>
      <c r="Q258" s="89"/>
      <c r="R258" s="89"/>
    </row>
    <row r="259" spans="1:18" s="34" customFormat="1" x14ac:dyDescent="0.25">
      <c r="A259" s="26" t="s">
        <v>709</v>
      </c>
      <c r="B259" s="26" t="s">
        <v>710</v>
      </c>
      <c r="C259" s="132">
        <v>11456034689</v>
      </c>
      <c r="D259" s="132">
        <v>0</v>
      </c>
      <c r="E259" s="132">
        <v>130314504.40000001</v>
      </c>
      <c r="F259" s="132">
        <v>0</v>
      </c>
      <c r="G259" s="132">
        <v>0</v>
      </c>
      <c r="H259" s="132">
        <v>11325720184.6</v>
      </c>
      <c r="I259" s="132">
        <v>5748195141.6000004</v>
      </c>
      <c r="J259" s="132">
        <v>4500000</v>
      </c>
      <c r="K259" s="132">
        <v>5752695141.6000004</v>
      </c>
      <c r="L259" s="132">
        <v>5573025043</v>
      </c>
      <c r="M259" s="132">
        <v>948748900.25999975</v>
      </c>
      <c r="N259" s="132">
        <v>3944587793.8899999</v>
      </c>
      <c r="O259" s="132">
        <v>4893336694.1499996</v>
      </c>
      <c r="P259" s="89"/>
      <c r="Q259" s="89"/>
      <c r="R259" s="89"/>
    </row>
    <row r="260" spans="1:18" s="34" customFormat="1" x14ac:dyDescent="0.25">
      <c r="A260" s="32" t="s">
        <v>711</v>
      </c>
      <c r="B260" s="32" t="s">
        <v>712</v>
      </c>
      <c r="C260" s="134">
        <v>11456034689</v>
      </c>
      <c r="D260" s="134">
        <v>0</v>
      </c>
      <c r="E260" s="134">
        <v>130314504.40000001</v>
      </c>
      <c r="F260" s="134">
        <v>0</v>
      </c>
      <c r="G260" s="134">
        <v>0</v>
      </c>
      <c r="H260" s="134">
        <v>11325720184.6</v>
      </c>
      <c r="I260" s="134">
        <v>5748195141.6000004</v>
      </c>
      <c r="J260" s="134">
        <v>4500000</v>
      </c>
      <c r="K260" s="134">
        <v>5752695141.6000004</v>
      </c>
      <c r="L260" s="134">
        <v>5573025043</v>
      </c>
      <c r="M260" s="134">
        <v>948748900.25999975</v>
      </c>
      <c r="N260" s="134">
        <v>3944587793.8899999</v>
      </c>
      <c r="O260" s="134">
        <v>4893336694.1499996</v>
      </c>
      <c r="P260" s="89"/>
      <c r="Q260" s="89"/>
      <c r="R260" s="89"/>
    </row>
    <row r="261" spans="1:18" x14ac:dyDescent="0.25">
      <c r="A261" s="32" t="s">
        <v>713</v>
      </c>
      <c r="B261" s="32" t="s">
        <v>714</v>
      </c>
      <c r="C261" s="134">
        <v>8212826608</v>
      </c>
      <c r="D261" s="134">
        <v>0</v>
      </c>
      <c r="E261" s="134">
        <v>117084274</v>
      </c>
      <c r="F261" s="134">
        <v>0</v>
      </c>
      <c r="G261" s="134">
        <v>0</v>
      </c>
      <c r="H261" s="134">
        <v>8095742334</v>
      </c>
      <c r="I261" s="134">
        <v>5584653432</v>
      </c>
      <c r="J261" s="134">
        <v>0</v>
      </c>
      <c r="K261" s="134">
        <v>5584653432</v>
      </c>
      <c r="L261" s="134">
        <v>2511088902</v>
      </c>
      <c r="M261" s="134">
        <v>871546475.25999975</v>
      </c>
      <c r="N261" s="134">
        <v>3916124537.8899999</v>
      </c>
      <c r="O261" s="134">
        <v>4787671013.1499996</v>
      </c>
    </row>
    <row r="262" spans="1:18" x14ac:dyDescent="0.25">
      <c r="A262" s="32" t="s">
        <v>715</v>
      </c>
      <c r="B262" s="32" t="s">
        <v>716</v>
      </c>
      <c r="C262" s="134">
        <v>1393715720</v>
      </c>
      <c r="D262" s="134">
        <v>0</v>
      </c>
      <c r="E262" s="134">
        <v>5940374</v>
      </c>
      <c r="F262" s="134">
        <v>0</v>
      </c>
      <c r="G262" s="134">
        <v>0</v>
      </c>
      <c r="H262" s="134">
        <v>1387775346</v>
      </c>
      <c r="I262" s="134">
        <v>874059626</v>
      </c>
      <c r="J262" s="134">
        <v>0</v>
      </c>
      <c r="K262" s="134">
        <v>874059626</v>
      </c>
      <c r="L262" s="134">
        <v>513715720</v>
      </c>
      <c r="M262" s="134">
        <v>386706803</v>
      </c>
      <c r="N262" s="134">
        <v>45226842.5</v>
      </c>
      <c r="O262" s="134">
        <v>431933645.5</v>
      </c>
    </row>
    <row r="263" spans="1:18" s="34" customFormat="1" x14ac:dyDescent="0.25">
      <c r="A263" s="29" t="s">
        <v>717</v>
      </c>
      <c r="B263" s="29" t="s">
        <v>40</v>
      </c>
      <c r="C263" s="109">
        <v>1163715720</v>
      </c>
      <c r="D263" s="109">
        <v>0</v>
      </c>
      <c r="E263" s="109">
        <v>0</v>
      </c>
      <c r="F263" s="109">
        <v>0</v>
      </c>
      <c r="G263" s="109">
        <v>0</v>
      </c>
      <c r="H263" s="109">
        <v>1163715720</v>
      </c>
      <c r="I263" s="109">
        <v>650000000</v>
      </c>
      <c r="J263" s="109">
        <v>0</v>
      </c>
      <c r="K263" s="109">
        <v>650000000</v>
      </c>
      <c r="L263" s="109">
        <v>513715720</v>
      </c>
      <c r="M263" s="109">
        <v>228053028</v>
      </c>
      <c r="N263" s="109">
        <v>45226842.5</v>
      </c>
      <c r="O263" s="109">
        <v>273279870.5</v>
      </c>
      <c r="P263" s="89"/>
      <c r="Q263" s="89"/>
      <c r="R263" s="89"/>
    </row>
    <row r="264" spans="1:18" x14ac:dyDescent="0.25">
      <c r="A264" s="29" t="s">
        <v>718</v>
      </c>
      <c r="B264" s="29" t="s">
        <v>719</v>
      </c>
      <c r="C264" s="109">
        <v>230000000</v>
      </c>
      <c r="D264" s="109">
        <v>0</v>
      </c>
      <c r="E264" s="109">
        <v>5940374</v>
      </c>
      <c r="F264" s="109">
        <v>0</v>
      </c>
      <c r="G264" s="109">
        <v>0</v>
      </c>
      <c r="H264" s="109">
        <v>224059626</v>
      </c>
      <c r="I264" s="109">
        <v>224059626</v>
      </c>
      <c r="J264" s="109">
        <v>0</v>
      </c>
      <c r="K264" s="109">
        <v>224059626</v>
      </c>
      <c r="L264" s="109">
        <v>0</v>
      </c>
      <c r="M264" s="109">
        <v>158653775</v>
      </c>
      <c r="N264" s="109">
        <v>0</v>
      </c>
      <c r="O264" s="109">
        <v>158653775</v>
      </c>
    </row>
    <row r="265" spans="1:18" x14ac:dyDescent="0.25">
      <c r="A265" s="32" t="s">
        <v>720</v>
      </c>
      <c r="B265" s="32" t="s">
        <v>721</v>
      </c>
      <c r="C265" s="134">
        <v>6819110888</v>
      </c>
      <c r="D265" s="134">
        <v>0</v>
      </c>
      <c r="E265" s="134">
        <v>111143900</v>
      </c>
      <c r="F265" s="134">
        <v>0</v>
      </c>
      <c r="G265" s="134">
        <v>0</v>
      </c>
      <c r="H265" s="134">
        <v>6707966988</v>
      </c>
      <c r="I265" s="134">
        <v>4710593806</v>
      </c>
      <c r="J265" s="134">
        <v>0</v>
      </c>
      <c r="K265" s="134">
        <v>4710593806</v>
      </c>
      <c r="L265" s="134">
        <v>1997373182</v>
      </c>
      <c r="M265" s="134">
        <v>484839672.25999975</v>
      </c>
      <c r="N265" s="134">
        <v>3870897695.3899999</v>
      </c>
      <c r="O265" s="134">
        <v>4355737367.6499996</v>
      </c>
    </row>
    <row r="266" spans="1:18" x14ac:dyDescent="0.25">
      <c r="A266" s="29" t="s">
        <v>722</v>
      </c>
      <c r="B266" s="29" t="s">
        <v>723</v>
      </c>
      <c r="C266" s="109">
        <v>195160210</v>
      </c>
      <c r="D266" s="109">
        <v>0</v>
      </c>
      <c r="E266" s="109">
        <v>0</v>
      </c>
      <c r="F266" s="109">
        <v>0</v>
      </c>
      <c r="G266" s="109">
        <v>0</v>
      </c>
      <c r="H266" s="109">
        <v>195160210</v>
      </c>
      <c r="I266" s="109">
        <v>150000000</v>
      </c>
      <c r="J266" s="109">
        <v>0</v>
      </c>
      <c r="K266" s="109">
        <v>150000000</v>
      </c>
      <c r="L266" s="109">
        <v>45160210</v>
      </c>
      <c r="M266" s="109">
        <v>97580000</v>
      </c>
      <c r="N266" s="109">
        <v>1523200</v>
      </c>
      <c r="O266" s="109">
        <v>99103200</v>
      </c>
    </row>
    <row r="267" spans="1:18" x14ac:dyDescent="0.25">
      <c r="A267" s="29" t="s">
        <v>724</v>
      </c>
      <c r="B267" s="29" t="s">
        <v>725</v>
      </c>
      <c r="C267" s="109">
        <v>20000000</v>
      </c>
      <c r="D267" s="109">
        <v>0</v>
      </c>
      <c r="E267" s="109">
        <v>0</v>
      </c>
      <c r="F267" s="109">
        <v>0</v>
      </c>
      <c r="G267" s="109">
        <v>0</v>
      </c>
      <c r="H267" s="109">
        <v>20000000</v>
      </c>
      <c r="I267" s="109">
        <v>0</v>
      </c>
      <c r="J267" s="109">
        <v>0</v>
      </c>
      <c r="K267" s="109">
        <v>0</v>
      </c>
      <c r="L267" s="109">
        <v>20000000</v>
      </c>
      <c r="M267" s="109">
        <v>0</v>
      </c>
      <c r="N267" s="109">
        <v>0</v>
      </c>
      <c r="O267" s="109">
        <v>0</v>
      </c>
    </row>
    <row r="268" spans="1:18" x14ac:dyDescent="0.25">
      <c r="A268" s="29" t="s">
        <v>726</v>
      </c>
      <c r="B268" s="29" t="s">
        <v>727</v>
      </c>
      <c r="C268" s="109">
        <v>960000000</v>
      </c>
      <c r="D268" s="109">
        <v>0</v>
      </c>
      <c r="E268" s="109">
        <v>0</v>
      </c>
      <c r="F268" s="109">
        <v>0</v>
      </c>
      <c r="G268" s="109">
        <v>0</v>
      </c>
      <c r="H268" s="109">
        <v>960000000</v>
      </c>
      <c r="I268" s="109">
        <v>60593806</v>
      </c>
      <c r="J268" s="109">
        <v>0</v>
      </c>
      <c r="K268" s="109">
        <v>60593806</v>
      </c>
      <c r="L268" s="109">
        <v>899406194</v>
      </c>
      <c r="M268" s="109">
        <v>55681885</v>
      </c>
      <c r="N268" s="109">
        <v>0</v>
      </c>
      <c r="O268" s="109">
        <v>55681885</v>
      </c>
    </row>
    <row r="269" spans="1:18" x14ac:dyDescent="0.25">
      <c r="A269" s="29" t="s">
        <v>728</v>
      </c>
      <c r="B269" s="29" t="s">
        <v>729</v>
      </c>
      <c r="C269" s="109">
        <v>11500000</v>
      </c>
      <c r="D269" s="109">
        <v>0</v>
      </c>
      <c r="E269" s="109">
        <v>0</v>
      </c>
      <c r="F269" s="109">
        <v>0</v>
      </c>
      <c r="G269" s="109">
        <v>0</v>
      </c>
      <c r="H269" s="109">
        <v>11500000</v>
      </c>
      <c r="I269" s="109">
        <v>0</v>
      </c>
      <c r="J269" s="109">
        <v>0</v>
      </c>
      <c r="K269" s="109">
        <v>0</v>
      </c>
      <c r="L269" s="109">
        <v>11500000</v>
      </c>
      <c r="M269" s="109">
        <v>0</v>
      </c>
      <c r="N269" s="109">
        <v>0</v>
      </c>
      <c r="O269" s="109">
        <v>0</v>
      </c>
    </row>
    <row r="270" spans="1:18" x14ac:dyDescent="0.25">
      <c r="A270" s="29" t="s">
        <v>730</v>
      </c>
      <c r="B270" s="29" t="s">
        <v>731</v>
      </c>
      <c r="C270" s="109">
        <v>5491306778</v>
      </c>
      <c r="D270" s="109">
        <v>0</v>
      </c>
      <c r="E270" s="109">
        <v>0</v>
      </c>
      <c r="F270" s="109">
        <v>0</v>
      </c>
      <c r="G270" s="109">
        <v>0</v>
      </c>
      <c r="H270" s="109">
        <v>5491306778</v>
      </c>
      <c r="I270" s="109">
        <v>4500000000</v>
      </c>
      <c r="J270" s="109">
        <v>0</v>
      </c>
      <c r="K270" s="109">
        <v>4500000000</v>
      </c>
      <c r="L270" s="109">
        <v>991306778</v>
      </c>
      <c r="M270" s="109">
        <v>331577787.25999975</v>
      </c>
      <c r="N270" s="109">
        <v>3869374495.3899999</v>
      </c>
      <c r="O270" s="109">
        <v>4200952282.6499996</v>
      </c>
    </row>
    <row r="271" spans="1:18" x14ac:dyDescent="0.25">
      <c r="A271" s="29" t="s">
        <v>732</v>
      </c>
      <c r="B271" s="29" t="s">
        <v>733</v>
      </c>
      <c r="C271" s="109">
        <v>111143900</v>
      </c>
      <c r="D271" s="109">
        <v>0</v>
      </c>
      <c r="E271" s="109">
        <v>111143900</v>
      </c>
      <c r="F271" s="109">
        <v>0</v>
      </c>
      <c r="G271" s="109">
        <v>0</v>
      </c>
      <c r="H271" s="109">
        <v>9.9999999999999995E-7</v>
      </c>
      <c r="I271" s="109">
        <v>0</v>
      </c>
      <c r="J271" s="109">
        <v>0</v>
      </c>
      <c r="K271" s="109">
        <v>0</v>
      </c>
      <c r="L271" s="109">
        <v>0</v>
      </c>
      <c r="M271" s="109">
        <v>0</v>
      </c>
      <c r="N271" s="109">
        <v>0</v>
      </c>
      <c r="O271" s="109">
        <v>0</v>
      </c>
    </row>
    <row r="272" spans="1:18" x14ac:dyDescent="0.25">
      <c r="A272" s="29" t="s">
        <v>734</v>
      </c>
      <c r="B272" s="29" t="s">
        <v>735</v>
      </c>
      <c r="C272" s="109">
        <v>10000000</v>
      </c>
      <c r="D272" s="109">
        <v>0</v>
      </c>
      <c r="E272" s="109">
        <v>0</v>
      </c>
      <c r="F272" s="109">
        <v>0</v>
      </c>
      <c r="G272" s="109">
        <v>0</v>
      </c>
      <c r="H272" s="109">
        <v>10000000</v>
      </c>
      <c r="I272" s="109">
        <v>0</v>
      </c>
      <c r="J272" s="109">
        <v>0</v>
      </c>
      <c r="K272" s="109">
        <v>0</v>
      </c>
      <c r="L272" s="109">
        <v>10000000</v>
      </c>
      <c r="M272" s="109">
        <v>0</v>
      </c>
      <c r="N272" s="109">
        <v>0</v>
      </c>
      <c r="O272" s="109">
        <v>0</v>
      </c>
    </row>
    <row r="273" spans="1:18" x14ac:dyDescent="0.25">
      <c r="A273" s="29" t="s">
        <v>736</v>
      </c>
      <c r="B273" s="29" t="s">
        <v>737</v>
      </c>
      <c r="C273" s="109">
        <v>10000000</v>
      </c>
      <c r="D273" s="109">
        <v>0</v>
      </c>
      <c r="E273" s="109">
        <v>0</v>
      </c>
      <c r="F273" s="109">
        <v>0</v>
      </c>
      <c r="G273" s="109">
        <v>0</v>
      </c>
      <c r="H273" s="109">
        <v>10000000</v>
      </c>
      <c r="I273" s="109">
        <v>0</v>
      </c>
      <c r="J273" s="109">
        <v>0</v>
      </c>
      <c r="K273" s="109">
        <v>0</v>
      </c>
      <c r="L273" s="109">
        <v>10000000</v>
      </c>
      <c r="M273" s="109">
        <v>0</v>
      </c>
      <c r="N273" s="109">
        <v>0</v>
      </c>
      <c r="O273" s="109">
        <v>0</v>
      </c>
    </row>
    <row r="274" spans="1:18" s="34" customFormat="1" x14ac:dyDescent="0.25">
      <c r="A274" s="29" t="s">
        <v>738</v>
      </c>
      <c r="B274" s="29" t="s">
        <v>739</v>
      </c>
      <c r="C274" s="109">
        <v>10000000</v>
      </c>
      <c r="D274" s="109">
        <v>0</v>
      </c>
      <c r="E274" s="109">
        <v>0</v>
      </c>
      <c r="F274" s="109">
        <v>0</v>
      </c>
      <c r="G274" s="109">
        <v>0</v>
      </c>
      <c r="H274" s="109">
        <v>10000000</v>
      </c>
      <c r="I274" s="109">
        <v>0</v>
      </c>
      <c r="J274" s="109">
        <v>0</v>
      </c>
      <c r="K274" s="109">
        <v>0</v>
      </c>
      <c r="L274" s="109">
        <v>10000000</v>
      </c>
      <c r="M274" s="109">
        <v>0</v>
      </c>
      <c r="N274" s="109">
        <v>0</v>
      </c>
      <c r="O274" s="109">
        <v>0</v>
      </c>
      <c r="P274" s="89"/>
      <c r="Q274" s="89"/>
      <c r="R274" s="89"/>
    </row>
    <row r="275" spans="1:18" s="34" customFormat="1" x14ac:dyDescent="0.25">
      <c r="A275" s="29" t="s">
        <v>740</v>
      </c>
      <c r="B275" s="29" t="s">
        <v>741</v>
      </c>
      <c r="C275" s="109">
        <v>0</v>
      </c>
      <c r="D275" s="109">
        <v>0</v>
      </c>
      <c r="E275" s="109">
        <v>0</v>
      </c>
      <c r="F275" s="109">
        <v>0</v>
      </c>
      <c r="G275" s="109">
        <v>0</v>
      </c>
      <c r="H275" s="109">
        <v>9.9999999999999995E-7</v>
      </c>
      <c r="I275" s="109">
        <v>0</v>
      </c>
      <c r="J275" s="109">
        <v>0</v>
      </c>
      <c r="K275" s="109">
        <v>0</v>
      </c>
      <c r="L275" s="109">
        <v>0</v>
      </c>
      <c r="M275" s="109">
        <v>0</v>
      </c>
      <c r="N275" s="109">
        <v>0</v>
      </c>
      <c r="O275" s="109">
        <v>0</v>
      </c>
      <c r="P275" s="89"/>
      <c r="Q275" s="89"/>
      <c r="R275" s="89"/>
    </row>
    <row r="276" spans="1:18" x14ac:dyDescent="0.25">
      <c r="A276" s="32" t="s">
        <v>742</v>
      </c>
      <c r="B276" s="32" t="s">
        <v>414</v>
      </c>
      <c r="C276" s="134">
        <v>3243208081</v>
      </c>
      <c r="D276" s="134">
        <v>0</v>
      </c>
      <c r="E276" s="134">
        <v>13230230.4</v>
      </c>
      <c r="F276" s="134">
        <v>0</v>
      </c>
      <c r="G276" s="134">
        <v>0</v>
      </c>
      <c r="H276" s="134">
        <v>3229977850.5999999</v>
      </c>
      <c r="I276" s="134">
        <v>163541709.59999999</v>
      </c>
      <c r="J276" s="134">
        <v>4500000</v>
      </c>
      <c r="K276" s="134">
        <v>168041709.59999999</v>
      </c>
      <c r="L276" s="134">
        <v>3061936141</v>
      </c>
      <c r="M276" s="134">
        <v>77202425</v>
      </c>
      <c r="N276" s="134">
        <v>28463256</v>
      </c>
      <c r="O276" s="134">
        <v>105665681</v>
      </c>
    </row>
    <row r="277" spans="1:18" x14ac:dyDescent="0.25">
      <c r="A277" s="32" t="s">
        <v>743</v>
      </c>
      <c r="B277" s="32" t="s">
        <v>744</v>
      </c>
      <c r="C277" s="134">
        <v>2944912500</v>
      </c>
      <c r="D277" s="134">
        <v>0</v>
      </c>
      <c r="E277" s="134">
        <v>553360</v>
      </c>
      <c r="F277" s="134">
        <v>0</v>
      </c>
      <c r="G277" s="134">
        <v>0</v>
      </c>
      <c r="H277" s="134">
        <v>2944359140</v>
      </c>
      <c r="I277" s="134">
        <v>38946640</v>
      </c>
      <c r="J277" s="134">
        <v>4500000</v>
      </c>
      <c r="K277" s="134">
        <v>43446640</v>
      </c>
      <c r="L277" s="134">
        <v>2900912500</v>
      </c>
      <c r="M277" s="134">
        <v>26870145</v>
      </c>
      <c r="N277" s="134">
        <v>7756304</v>
      </c>
      <c r="O277" s="134">
        <v>34626449</v>
      </c>
    </row>
    <row r="278" spans="1:18" x14ac:dyDescent="0.25">
      <c r="A278" s="29" t="s">
        <v>745</v>
      </c>
      <c r="B278" s="29" t="s">
        <v>68</v>
      </c>
      <c r="C278" s="109">
        <v>2900000000</v>
      </c>
      <c r="D278" s="109">
        <v>0</v>
      </c>
      <c r="E278" s="109">
        <v>0</v>
      </c>
      <c r="F278" s="109">
        <v>0</v>
      </c>
      <c r="G278" s="109">
        <v>0</v>
      </c>
      <c r="H278" s="109">
        <v>2900000000</v>
      </c>
      <c r="I278" s="109">
        <v>0</v>
      </c>
      <c r="J278" s="109">
        <v>0</v>
      </c>
      <c r="K278" s="109">
        <v>0</v>
      </c>
      <c r="L278" s="109">
        <v>2900000000</v>
      </c>
      <c r="M278" s="109">
        <v>0</v>
      </c>
      <c r="N278" s="109">
        <v>0</v>
      </c>
      <c r="O278" s="109">
        <v>0</v>
      </c>
    </row>
    <row r="279" spans="1:18" s="34" customFormat="1" x14ac:dyDescent="0.25">
      <c r="A279" s="29" t="s">
        <v>746</v>
      </c>
      <c r="B279" s="29" t="s">
        <v>747</v>
      </c>
      <c r="C279" s="109">
        <v>40412500</v>
      </c>
      <c r="D279" s="109">
        <v>0</v>
      </c>
      <c r="E279" s="109">
        <v>0</v>
      </c>
      <c r="F279" s="109">
        <v>0</v>
      </c>
      <c r="G279" s="109">
        <v>0</v>
      </c>
      <c r="H279" s="109">
        <v>40412500</v>
      </c>
      <c r="I279" s="109">
        <v>35000000</v>
      </c>
      <c r="J279" s="109">
        <v>4500000</v>
      </c>
      <c r="K279" s="109">
        <v>39500000</v>
      </c>
      <c r="L279" s="109">
        <v>912500</v>
      </c>
      <c r="M279" s="109">
        <v>26870145</v>
      </c>
      <c r="N279" s="109">
        <v>7756304</v>
      </c>
      <c r="O279" s="109">
        <v>34626449</v>
      </c>
      <c r="P279" s="89"/>
      <c r="Q279" s="89"/>
      <c r="R279" s="89"/>
    </row>
    <row r="280" spans="1:18" x14ac:dyDescent="0.25">
      <c r="A280" s="29" t="s">
        <v>748</v>
      </c>
      <c r="B280" s="29" t="s">
        <v>749</v>
      </c>
      <c r="C280" s="109">
        <v>4500000</v>
      </c>
      <c r="D280" s="109">
        <v>0</v>
      </c>
      <c r="E280" s="109">
        <v>553360</v>
      </c>
      <c r="F280" s="109">
        <v>0</v>
      </c>
      <c r="G280" s="109">
        <v>0</v>
      </c>
      <c r="H280" s="109">
        <v>3946640</v>
      </c>
      <c r="I280" s="109">
        <v>3946640</v>
      </c>
      <c r="J280" s="109">
        <v>0</v>
      </c>
      <c r="K280" s="109">
        <v>3946640</v>
      </c>
      <c r="L280" s="109">
        <v>0</v>
      </c>
      <c r="M280" s="109">
        <v>0</v>
      </c>
      <c r="N280" s="109">
        <v>0</v>
      </c>
      <c r="O280" s="109">
        <v>0</v>
      </c>
    </row>
    <row r="281" spans="1:18" x14ac:dyDescent="0.25">
      <c r="A281" s="32" t="s">
        <v>750</v>
      </c>
      <c r="B281" s="32" t="s">
        <v>80</v>
      </c>
      <c r="C281" s="134">
        <v>298295581</v>
      </c>
      <c r="D281" s="134">
        <v>0</v>
      </c>
      <c r="E281" s="134">
        <v>12676870.4</v>
      </c>
      <c r="F281" s="134">
        <v>0</v>
      </c>
      <c r="G281" s="134">
        <v>0</v>
      </c>
      <c r="H281" s="134">
        <v>285618710.60000002</v>
      </c>
      <c r="I281" s="134">
        <v>124595069.59999999</v>
      </c>
      <c r="J281" s="134">
        <v>0</v>
      </c>
      <c r="K281" s="134">
        <v>124595069.59999999</v>
      </c>
      <c r="L281" s="134">
        <v>161023641.00000003</v>
      </c>
      <c r="M281" s="134">
        <v>50332280</v>
      </c>
      <c r="N281" s="134">
        <v>20706952</v>
      </c>
      <c r="O281" s="134">
        <v>71039232</v>
      </c>
    </row>
    <row r="282" spans="1:18" x14ac:dyDescent="0.25">
      <c r="A282" s="29" t="s">
        <v>751</v>
      </c>
      <c r="B282" s="29" t="s">
        <v>88</v>
      </c>
      <c r="C282" s="109">
        <v>130000000</v>
      </c>
      <c r="D282" s="109">
        <v>0</v>
      </c>
      <c r="E282" s="109">
        <v>0</v>
      </c>
      <c r="F282" s="109">
        <v>0</v>
      </c>
      <c r="G282" s="109">
        <v>0</v>
      </c>
      <c r="H282" s="109">
        <v>130000000</v>
      </c>
      <c r="I282" s="109">
        <v>0</v>
      </c>
      <c r="J282" s="109">
        <v>0</v>
      </c>
      <c r="K282" s="109">
        <v>0</v>
      </c>
      <c r="L282" s="109">
        <v>130000000</v>
      </c>
      <c r="M282" s="109">
        <v>0</v>
      </c>
      <c r="N282" s="109">
        <v>0</v>
      </c>
      <c r="O282" s="109">
        <v>0</v>
      </c>
    </row>
    <row r="283" spans="1:18" x14ac:dyDescent="0.25">
      <c r="A283" s="29" t="s">
        <v>752</v>
      </c>
      <c r="B283" s="29" t="s">
        <v>753</v>
      </c>
      <c r="C283" s="109">
        <v>50000000</v>
      </c>
      <c r="D283" s="109">
        <v>0</v>
      </c>
      <c r="E283" s="109">
        <v>9720278.4000000004</v>
      </c>
      <c r="F283" s="109">
        <v>0</v>
      </c>
      <c r="G283" s="109">
        <v>0</v>
      </c>
      <c r="H283" s="109">
        <v>40279721.600000001</v>
      </c>
      <c r="I283" s="109">
        <v>40279721.600000001</v>
      </c>
      <c r="J283" s="109">
        <v>0</v>
      </c>
      <c r="K283" s="109">
        <v>40279721.600000001</v>
      </c>
      <c r="L283" s="109">
        <v>0</v>
      </c>
      <c r="M283" s="109">
        <v>0</v>
      </c>
      <c r="N283" s="109">
        <v>0</v>
      </c>
      <c r="O283" s="109">
        <v>0</v>
      </c>
    </row>
    <row r="284" spans="1:18" x14ac:dyDescent="0.25">
      <c r="A284" s="29" t="s">
        <v>754</v>
      </c>
      <c r="B284" s="29" t="s">
        <v>755</v>
      </c>
      <c r="C284" s="109">
        <v>83295581</v>
      </c>
      <c r="D284" s="109">
        <v>0</v>
      </c>
      <c r="E284" s="109">
        <v>0</v>
      </c>
      <c r="F284" s="109">
        <v>0</v>
      </c>
      <c r="G284" s="109">
        <v>0</v>
      </c>
      <c r="H284" s="109">
        <v>83295581</v>
      </c>
      <c r="I284" s="109">
        <v>52271940</v>
      </c>
      <c r="J284" s="109">
        <v>0</v>
      </c>
      <c r="K284" s="109">
        <v>52271940</v>
      </c>
      <c r="L284" s="109">
        <v>31023641</v>
      </c>
      <c r="M284" s="109">
        <v>18288872</v>
      </c>
      <c r="N284" s="109">
        <v>20706952</v>
      </c>
      <c r="O284" s="109">
        <v>38995824</v>
      </c>
    </row>
    <row r="285" spans="1:18" s="34" customFormat="1" x14ac:dyDescent="0.25">
      <c r="A285" s="29" t="s">
        <v>756</v>
      </c>
      <c r="B285" s="29" t="s">
        <v>757</v>
      </c>
      <c r="C285" s="109">
        <v>35000000</v>
      </c>
      <c r="D285" s="109">
        <v>0</v>
      </c>
      <c r="E285" s="109">
        <v>2956592</v>
      </c>
      <c r="F285" s="109">
        <v>0</v>
      </c>
      <c r="G285" s="109">
        <v>0</v>
      </c>
      <c r="H285" s="109">
        <v>32043408</v>
      </c>
      <c r="I285" s="109">
        <v>32043408</v>
      </c>
      <c r="J285" s="109">
        <v>0</v>
      </c>
      <c r="K285" s="109">
        <v>32043408</v>
      </c>
      <c r="L285" s="109">
        <v>0</v>
      </c>
      <c r="M285" s="109">
        <v>32043408</v>
      </c>
      <c r="N285" s="109">
        <v>0</v>
      </c>
      <c r="O285" s="109">
        <v>32043408</v>
      </c>
      <c r="P285" s="89"/>
      <c r="Q285" s="89"/>
      <c r="R285" s="89"/>
    </row>
    <row r="286" spans="1:18" x14ac:dyDescent="0.25">
      <c r="A286" s="29"/>
      <c r="B286" s="2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</row>
    <row r="287" spans="1:18" x14ac:dyDescent="0.25">
      <c r="A287" s="26" t="s">
        <v>758</v>
      </c>
      <c r="B287" s="26" t="s">
        <v>759</v>
      </c>
      <c r="C287" s="132">
        <v>0</v>
      </c>
      <c r="D287" s="132">
        <v>4542941234.0200005</v>
      </c>
      <c r="E287" s="132">
        <v>1456383630.4300001</v>
      </c>
      <c r="F287" s="132">
        <v>0</v>
      </c>
      <c r="G287" s="132">
        <v>0</v>
      </c>
      <c r="H287" s="132">
        <v>3086557603.5900002</v>
      </c>
      <c r="I287" s="132">
        <v>0</v>
      </c>
      <c r="J287" s="132">
        <v>0</v>
      </c>
      <c r="K287" s="132">
        <v>0</v>
      </c>
      <c r="L287" s="132">
        <v>3086557603.5900002</v>
      </c>
      <c r="M287" s="132">
        <v>0</v>
      </c>
      <c r="N287" s="132">
        <v>0</v>
      </c>
      <c r="O287" s="132">
        <v>0</v>
      </c>
    </row>
    <row r="288" spans="1:18" x14ac:dyDescent="0.25">
      <c r="A288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</row>
    <row r="289" spans="1:18" x14ac:dyDescent="0.25">
      <c r="A289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</row>
    <row r="290" spans="1:18" s="34" customFormat="1" x14ac:dyDescent="0.25">
      <c r="A290"/>
      <c r="B290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89"/>
      <c r="Q290" s="89"/>
      <c r="R290" s="89"/>
    </row>
    <row r="291" spans="1:18" x14ac:dyDescent="0.25">
      <c r="A291" s="120" t="s">
        <v>760</v>
      </c>
      <c r="B291" s="120" t="s">
        <v>761</v>
      </c>
      <c r="C291" s="121">
        <v>43036248547.000008</v>
      </c>
      <c r="D291" s="121">
        <v>36104547640.5</v>
      </c>
      <c r="E291" s="121">
        <v>0</v>
      </c>
      <c r="F291" s="121">
        <v>0</v>
      </c>
      <c r="G291" s="121">
        <v>0</v>
      </c>
      <c r="H291" s="121">
        <v>79140796187.5</v>
      </c>
      <c r="I291" s="121">
        <v>6927011464.9699974</v>
      </c>
      <c r="J291" s="121">
        <v>0</v>
      </c>
      <c r="K291" s="121">
        <v>6927011464.9699974</v>
      </c>
      <c r="L291" s="121">
        <v>72213784722.529999</v>
      </c>
      <c r="M291" s="121">
        <v>6896745656.04</v>
      </c>
      <c r="N291" s="121">
        <v>262160423.40000001</v>
      </c>
      <c r="O291" s="121">
        <v>7158906079.4399996</v>
      </c>
    </row>
    <row r="292" spans="1:18" x14ac:dyDescent="0.25">
      <c r="A292" s="29" t="s">
        <v>762</v>
      </c>
      <c r="B292" s="29" t="s">
        <v>763</v>
      </c>
      <c r="C292" s="109">
        <v>6821422196.75</v>
      </c>
      <c r="D292" s="109">
        <v>55918383</v>
      </c>
      <c r="E292" s="109">
        <v>0</v>
      </c>
      <c r="F292" s="109">
        <v>0</v>
      </c>
      <c r="G292" s="109">
        <v>0</v>
      </c>
      <c r="H292" s="109">
        <v>6877340579.75</v>
      </c>
      <c r="I292" s="109">
        <v>5621422196.75</v>
      </c>
      <c r="J292" s="109">
        <v>0</v>
      </c>
      <c r="K292" s="109">
        <v>5621422196.75</v>
      </c>
      <c r="L292" s="109">
        <v>1255918383</v>
      </c>
      <c r="M292" s="109">
        <v>3000000000</v>
      </c>
      <c r="N292" s="109">
        <v>0</v>
      </c>
      <c r="O292" s="109">
        <v>3000000000</v>
      </c>
    </row>
    <row r="293" spans="1:18" x14ac:dyDescent="0.25">
      <c r="A293" s="29" t="s">
        <v>764</v>
      </c>
      <c r="B293" s="29" t="s">
        <v>150</v>
      </c>
      <c r="C293" s="109">
        <v>2629629455</v>
      </c>
      <c r="D293" s="109">
        <v>909181314.30999994</v>
      </c>
      <c r="E293" s="109">
        <v>0</v>
      </c>
      <c r="F293" s="109">
        <v>0</v>
      </c>
      <c r="G293" s="109">
        <v>0</v>
      </c>
      <c r="H293" s="109">
        <v>3538810769.3099999</v>
      </c>
      <c r="I293" s="109">
        <v>883043814</v>
      </c>
      <c r="J293" s="109">
        <v>0</v>
      </c>
      <c r="K293" s="109">
        <v>883043814</v>
      </c>
      <c r="L293" s="109">
        <v>2655766955.3099999</v>
      </c>
      <c r="M293" s="109">
        <v>0</v>
      </c>
      <c r="N293" s="109">
        <v>0</v>
      </c>
      <c r="O293" s="109">
        <v>0</v>
      </c>
    </row>
    <row r="294" spans="1:18" x14ac:dyDescent="0.25">
      <c r="A294" s="29" t="s">
        <v>765</v>
      </c>
      <c r="B294" s="29" t="s">
        <v>766</v>
      </c>
      <c r="C294" s="109">
        <v>30831972466.27</v>
      </c>
      <c r="D294" s="109">
        <v>17055317364.49</v>
      </c>
      <c r="E294" s="109">
        <v>0</v>
      </c>
      <c r="F294" s="109">
        <v>0</v>
      </c>
      <c r="G294" s="109">
        <v>0</v>
      </c>
      <c r="H294" s="109">
        <v>47887289830.760002</v>
      </c>
      <c r="I294" s="109">
        <v>14753149186.239998</v>
      </c>
      <c r="J294" s="109">
        <v>0</v>
      </c>
      <c r="K294" s="109">
        <v>14753149186.239998</v>
      </c>
      <c r="L294" s="109">
        <v>33134140644.520004</v>
      </c>
      <c r="M294" s="109">
        <v>3896745656.04</v>
      </c>
      <c r="N294" s="109">
        <v>262160423.40000001</v>
      </c>
      <c r="O294" s="109">
        <v>4158906079.4400001</v>
      </c>
    </row>
    <row r="295" spans="1:18" x14ac:dyDescent="0.25">
      <c r="A295" s="29" t="s">
        <v>767</v>
      </c>
      <c r="B295" s="29" t="s">
        <v>156</v>
      </c>
      <c r="C295" s="109">
        <v>2277710550.98</v>
      </c>
      <c r="D295" s="109">
        <v>11.7</v>
      </c>
      <c r="E295" s="109">
        <v>0</v>
      </c>
      <c r="F295" s="109">
        <v>0</v>
      </c>
      <c r="G295" s="109">
        <v>0</v>
      </c>
      <c r="H295" s="109">
        <v>2277710562.6799998</v>
      </c>
      <c r="I295" s="109">
        <v>2277710550.98</v>
      </c>
      <c r="J295" s="109">
        <v>0</v>
      </c>
      <c r="K295" s="109">
        <v>2277710550.98</v>
      </c>
      <c r="L295" s="109">
        <v>11.699999809265137</v>
      </c>
      <c r="M295" s="109">
        <v>0</v>
      </c>
      <c r="N295" s="109">
        <v>0</v>
      </c>
      <c r="O295" s="109">
        <v>0</v>
      </c>
    </row>
    <row r="296" spans="1:18" x14ac:dyDescent="0.25">
      <c r="A296" s="29" t="s">
        <v>768</v>
      </c>
      <c r="B296" s="29" t="s">
        <v>154</v>
      </c>
      <c r="C296" s="109">
        <v>0</v>
      </c>
      <c r="D296" s="109">
        <v>18083828161</v>
      </c>
      <c r="E296" s="109">
        <v>0</v>
      </c>
      <c r="F296" s="109">
        <v>0</v>
      </c>
      <c r="G296" s="109">
        <v>0</v>
      </c>
      <c r="H296" s="109">
        <v>18083828161</v>
      </c>
      <c r="I296" s="109">
        <v>-17083828161</v>
      </c>
      <c r="J296" s="109">
        <v>0</v>
      </c>
      <c r="K296" s="109">
        <v>-17083828161</v>
      </c>
      <c r="L296" s="109">
        <v>35167656322</v>
      </c>
      <c r="M296" s="109">
        <v>0</v>
      </c>
      <c r="N296" s="109">
        <v>0</v>
      </c>
      <c r="O296" s="109">
        <v>0</v>
      </c>
    </row>
    <row r="297" spans="1:18" x14ac:dyDescent="0.25">
      <c r="A297" s="29" t="s">
        <v>769</v>
      </c>
      <c r="B297" s="29" t="s">
        <v>770</v>
      </c>
      <c r="C297" s="109">
        <v>475513878</v>
      </c>
      <c r="D297" s="109">
        <v>302406</v>
      </c>
      <c r="E297" s="109">
        <v>0</v>
      </c>
      <c r="F297" s="109">
        <v>0</v>
      </c>
      <c r="G297" s="109">
        <v>0</v>
      </c>
      <c r="H297" s="109">
        <v>475816284</v>
      </c>
      <c r="I297" s="109">
        <v>475513878</v>
      </c>
      <c r="J297" s="109">
        <v>0</v>
      </c>
      <c r="K297" s="109">
        <v>475513878</v>
      </c>
      <c r="L297" s="109">
        <v>302406</v>
      </c>
      <c r="M297" s="109">
        <v>0</v>
      </c>
      <c r="N297" s="109">
        <v>0</v>
      </c>
      <c r="O297" s="109">
        <v>0</v>
      </c>
    </row>
    <row r="298" spans="1:18" s="34" customFormat="1" x14ac:dyDescent="0.25">
      <c r="A298" s="29"/>
      <c r="B298" s="2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89"/>
      <c r="Q298" s="89"/>
      <c r="R298" s="89"/>
    </row>
    <row r="299" spans="1:18" x14ac:dyDescent="0.25">
      <c r="A299" s="120" t="s">
        <v>771</v>
      </c>
      <c r="B299" s="120" t="s">
        <v>772</v>
      </c>
      <c r="C299" s="121">
        <v>0</v>
      </c>
      <c r="D299" s="121">
        <v>108080922284</v>
      </c>
      <c r="E299" s="121">
        <v>0</v>
      </c>
      <c r="F299" s="121">
        <v>0</v>
      </c>
      <c r="G299" s="121">
        <v>0</v>
      </c>
      <c r="H299" s="121">
        <v>108080922284</v>
      </c>
      <c r="I299" s="121">
        <v>500000000</v>
      </c>
      <c r="J299" s="121">
        <v>0</v>
      </c>
      <c r="K299" s="121">
        <v>500000000</v>
      </c>
      <c r="L299" s="121">
        <v>107580922284</v>
      </c>
      <c r="M299" s="121">
        <v>250000000</v>
      </c>
      <c r="N299" s="121">
        <v>0</v>
      </c>
      <c r="O299" s="121">
        <v>250000000</v>
      </c>
    </row>
    <row r="300" spans="1:18" x14ac:dyDescent="0.25">
      <c r="A300" s="29" t="s">
        <v>867</v>
      </c>
      <c r="B300" s="29" t="s">
        <v>868</v>
      </c>
      <c r="C300" s="109">
        <v>0</v>
      </c>
      <c r="D300" s="109">
        <v>16488310826</v>
      </c>
      <c r="E300" s="109">
        <v>0</v>
      </c>
      <c r="F300" s="109">
        <v>0</v>
      </c>
      <c r="G300" s="109">
        <v>0</v>
      </c>
      <c r="H300" s="109">
        <v>16488310826</v>
      </c>
      <c r="I300" s="109">
        <v>500000000</v>
      </c>
      <c r="J300" s="109">
        <v>0</v>
      </c>
      <c r="K300" s="109">
        <v>500000000</v>
      </c>
      <c r="L300" s="109">
        <v>15988310826</v>
      </c>
      <c r="M300" s="109">
        <v>250000000</v>
      </c>
      <c r="N300" s="109">
        <v>0</v>
      </c>
      <c r="O300" s="109">
        <v>250000000</v>
      </c>
    </row>
    <row r="301" spans="1:18" x14ac:dyDescent="0.25">
      <c r="A301" s="29" t="s">
        <v>869</v>
      </c>
      <c r="B301" s="29" t="s">
        <v>870</v>
      </c>
      <c r="C301" s="109">
        <v>0</v>
      </c>
      <c r="D301" s="109">
        <v>3974715804</v>
      </c>
      <c r="E301" s="109">
        <v>0</v>
      </c>
      <c r="F301" s="109">
        <v>0</v>
      </c>
      <c r="G301" s="109">
        <v>0</v>
      </c>
      <c r="H301" s="109">
        <v>3974715804</v>
      </c>
      <c r="I301" s="109">
        <v>0</v>
      </c>
      <c r="J301" s="109">
        <v>0</v>
      </c>
      <c r="K301" s="109">
        <v>0</v>
      </c>
      <c r="L301" s="109">
        <v>3974715804</v>
      </c>
      <c r="M301" s="109">
        <v>0</v>
      </c>
      <c r="N301" s="109">
        <v>0</v>
      </c>
      <c r="O301" s="109">
        <v>0</v>
      </c>
    </row>
    <row r="302" spans="1:18" x14ac:dyDescent="0.25">
      <c r="A302" s="29" t="s">
        <v>773</v>
      </c>
      <c r="B302" s="29" t="s">
        <v>774</v>
      </c>
      <c r="C302" s="109">
        <v>0</v>
      </c>
      <c r="D302" s="109">
        <v>73795711287</v>
      </c>
      <c r="E302" s="109">
        <v>0</v>
      </c>
      <c r="F302" s="109">
        <v>0</v>
      </c>
      <c r="G302" s="109">
        <v>0</v>
      </c>
      <c r="H302" s="109">
        <v>73795711287</v>
      </c>
      <c r="I302" s="109">
        <v>0</v>
      </c>
      <c r="J302" s="109">
        <v>0</v>
      </c>
      <c r="K302" s="109">
        <v>0</v>
      </c>
      <c r="L302" s="109">
        <v>73795711287</v>
      </c>
      <c r="M302" s="109">
        <v>0</v>
      </c>
      <c r="N302" s="109">
        <v>0</v>
      </c>
      <c r="O302" s="109">
        <v>0</v>
      </c>
    </row>
    <row r="303" spans="1:18" ht="30" customHeight="1" x14ac:dyDescent="0.25">
      <c r="A303" s="29" t="s">
        <v>775</v>
      </c>
      <c r="B303" s="29" t="s">
        <v>776</v>
      </c>
      <c r="C303" s="109">
        <v>0</v>
      </c>
      <c r="D303" s="109">
        <v>13560848667</v>
      </c>
      <c r="E303" s="109">
        <v>0</v>
      </c>
      <c r="F303" s="109">
        <v>0</v>
      </c>
      <c r="G303" s="109">
        <v>0</v>
      </c>
      <c r="H303" s="109">
        <v>13560848667</v>
      </c>
      <c r="I303" s="109">
        <v>0</v>
      </c>
      <c r="J303" s="109">
        <v>0</v>
      </c>
      <c r="K303" s="109">
        <v>0</v>
      </c>
      <c r="L303" s="109">
        <v>13560848667</v>
      </c>
      <c r="M303" s="109">
        <v>0</v>
      </c>
      <c r="N303" s="109">
        <v>0</v>
      </c>
      <c r="O303" s="109">
        <v>0</v>
      </c>
      <c r="P303"/>
      <c r="Q303"/>
      <c r="R303"/>
    </row>
    <row r="304" spans="1:18" x14ac:dyDescent="0.25">
      <c r="A304" s="29" t="s">
        <v>871</v>
      </c>
      <c r="B304" s="29" t="s">
        <v>872</v>
      </c>
      <c r="C304" s="109">
        <v>0</v>
      </c>
      <c r="D304" s="109">
        <v>261335700</v>
      </c>
      <c r="E304" s="109">
        <v>0</v>
      </c>
      <c r="F304" s="109">
        <v>0</v>
      </c>
      <c r="G304" s="109">
        <v>0</v>
      </c>
      <c r="H304" s="109">
        <v>261335700</v>
      </c>
      <c r="I304" s="109">
        <v>0</v>
      </c>
      <c r="J304" s="109">
        <v>0</v>
      </c>
      <c r="K304" s="109">
        <v>0</v>
      </c>
      <c r="L304" s="109">
        <v>261335700</v>
      </c>
      <c r="M304" s="109">
        <v>0</v>
      </c>
      <c r="N304" s="109">
        <v>0</v>
      </c>
      <c r="O304" s="109">
        <v>0</v>
      </c>
    </row>
    <row r="305" spans="1:18" x14ac:dyDescent="0.25">
      <c r="A305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</row>
    <row r="306" spans="1:18" s="34" customFormat="1" x14ac:dyDescent="0.25">
      <c r="A306" s="214" t="s">
        <v>777</v>
      </c>
      <c r="B306" s="215"/>
      <c r="C306" s="88">
        <f t="shared" ref="C306:O306" si="1">+C299+C291+C6</f>
        <v>127682393485</v>
      </c>
      <c r="D306" s="88">
        <f t="shared" si="1"/>
        <v>151104996970.51999</v>
      </c>
      <c r="E306" s="88">
        <f t="shared" si="1"/>
        <v>2946890739.3500004</v>
      </c>
      <c r="F306" s="88">
        <f t="shared" si="1"/>
        <v>1005000000</v>
      </c>
      <c r="G306" s="88">
        <f t="shared" si="1"/>
        <v>-1005000000</v>
      </c>
      <c r="H306" s="88">
        <f t="shared" si="1"/>
        <v>275840499716.17004</v>
      </c>
      <c r="I306" s="88">
        <f t="shared" si="1"/>
        <v>45968790300.910004</v>
      </c>
      <c r="J306" s="88">
        <f t="shared" si="1"/>
        <v>10827042639.059999</v>
      </c>
      <c r="K306" s="88">
        <f t="shared" si="1"/>
        <v>56795832939.970001</v>
      </c>
      <c r="L306" s="88">
        <f t="shared" si="1"/>
        <v>219044666776.20001</v>
      </c>
      <c r="M306" s="88">
        <f t="shared" si="1"/>
        <v>28238275914.489998</v>
      </c>
      <c r="N306" s="88">
        <f t="shared" si="1"/>
        <v>5674457317.3099995</v>
      </c>
      <c r="O306" s="88">
        <f t="shared" si="1"/>
        <v>33912733231.799999</v>
      </c>
      <c r="P306" s="89"/>
      <c r="Q306" s="89"/>
      <c r="R306" s="89"/>
    </row>
    <row r="307" spans="1:18" s="34" customFormat="1" x14ac:dyDescent="0.25">
      <c r="A307"/>
      <c r="B307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89"/>
      <c r="Q307" s="89"/>
      <c r="R307" s="89"/>
    </row>
    <row r="308" spans="1:18" s="34" customFormat="1" x14ac:dyDescent="0.25">
      <c r="A308"/>
      <c r="B308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89"/>
      <c r="Q308" s="89"/>
      <c r="R308" s="89"/>
    </row>
    <row r="309" spans="1:18" x14ac:dyDescent="0.25">
      <c r="A309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</row>
    <row r="310" spans="1:18" x14ac:dyDescent="0.25">
      <c r="A310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</row>
    <row r="311" spans="1:18" x14ac:dyDescent="0.25">
      <c r="A311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</row>
    <row r="312" spans="1:18" x14ac:dyDescent="0.25">
      <c r="A312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</row>
    <row r="313" spans="1:18" x14ac:dyDescent="0.25">
      <c r="A313" s="38" t="s">
        <v>780</v>
      </c>
      <c r="B313" s="38" t="s">
        <v>781</v>
      </c>
      <c r="C313" s="138">
        <v>5957196346.8600006</v>
      </c>
      <c r="D313" s="138">
        <v>26014871005</v>
      </c>
      <c r="E313" s="138">
        <v>0</v>
      </c>
      <c r="F313" s="138">
        <v>0</v>
      </c>
      <c r="G313" s="138">
        <v>0</v>
      </c>
      <c r="H313" s="138">
        <v>31972067351.860001</v>
      </c>
      <c r="I313" s="138">
        <v>4547165704.6500006</v>
      </c>
      <c r="J313" s="138">
        <v>4712199303.4700003</v>
      </c>
      <c r="K313" s="138">
        <v>9259365008.1200008</v>
      </c>
      <c r="L313" s="138">
        <v>22712702343.739998</v>
      </c>
      <c r="M313" s="138">
        <v>2628818508.4499998</v>
      </c>
      <c r="N313" s="138">
        <v>4712199303.4700003</v>
      </c>
      <c r="O313" s="138">
        <v>7341017811.9200001</v>
      </c>
    </row>
    <row r="314" spans="1:18" x14ac:dyDescent="0.25">
      <c r="A314" s="38" t="s">
        <v>782</v>
      </c>
      <c r="B314" s="38" t="s">
        <v>783</v>
      </c>
      <c r="C314" s="138">
        <v>5957196346.8600006</v>
      </c>
      <c r="D314" s="138">
        <v>26014871005</v>
      </c>
      <c r="E314" s="138">
        <v>0</v>
      </c>
      <c r="F314" s="138">
        <v>0</v>
      </c>
      <c r="G314" s="138">
        <v>0</v>
      </c>
      <c r="H314" s="138">
        <v>31972067351.860001</v>
      </c>
      <c r="I314" s="138">
        <v>4547165704.6500006</v>
      </c>
      <c r="J314" s="138">
        <v>4712199303.4700003</v>
      </c>
      <c r="K314" s="138">
        <v>9259365008.1200008</v>
      </c>
      <c r="L314" s="138">
        <v>22712702343.739998</v>
      </c>
      <c r="M314" s="138">
        <v>2628818508.4499998</v>
      </c>
      <c r="N314" s="138">
        <v>4712199303.4700003</v>
      </c>
      <c r="O314" s="138">
        <v>7341017811.9200001</v>
      </c>
    </row>
    <row r="315" spans="1:18" x14ac:dyDescent="0.25">
      <c r="A315" s="32" t="s">
        <v>784</v>
      </c>
      <c r="B315" s="32" t="s">
        <v>178</v>
      </c>
      <c r="C315" s="134">
        <v>5460764961.3100004</v>
      </c>
      <c r="D315" s="134">
        <v>1368744255</v>
      </c>
      <c r="E315" s="134">
        <v>0</v>
      </c>
      <c r="F315" s="134">
        <v>0</v>
      </c>
      <c r="G315" s="134">
        <v>0</v>
      </c>
      <c r="H315" s="134">
        <v>6829509216.3100004</v>
      </c>
      <c r="I315" s="134">
        <v>4500308642.1000004</v>
      </c>
      <c r="J315" s="134">
        <v>0</v>
      </c>
      <c r="K315" s="134">
        <v>4500308642.1000004</v>
      </c>
      <c r="L315" s="134">
        <v>2329200574.21</v>
      </c>
      <c r="M315" s="134">
        <v>2581961445.9000001</v>
      </c>
      <c r="N315" s="134">
        <v>0</v>
      </c>
      <c r="O315" s="134">
        <v>2581961445.9000001</v>
      </c>
    </row>
    <row r="316" spans="1:18" x14ac:dyDescent="0.25">
      <c r="A316" s="29" t="s">
        <v>785</v>
      </c>
      <c r="B316" s="29" t="s">
        <v>786</v>
      </c>
      <c r="C316" s="109">
        <v>486</v>
      </c>
      <c r="D316" s="109">
        <v>1368744255</v>
      </c>
      <c r="E316" s="109">
        <v>0</v>
      </c>
      <c r="F316" s="109">
        <v>0</v>
      </c>
      <c r="G316" s="109">
        <v>0</v>
      </c>
      <c r="H316" s="109">
        <v>1368744741</v>
      </c>
      <c r="I316" s="109">
        <v>0</v>
      </c>
      <c r="J316" s="109">
        <v>0</v>
      </c>
      <c r="K316" s="109">
        <v>0</v>
      </c>
      <c r="L316" s="109">
        <v>1368744741</v>
      </c>
      <c r="M316" s="109">
        <v>0</v>
      </c>
      <c r="N316" s="109">
        <v>0</v>
      </c>
      <c r="O316" s="109">
        <v>0</v>
      </c>
    </row>
    <row r="317" spans="1:18" x14ac:dyDescent="0.25">
      <c r="A317" s="29" t="s">
        <v>787</v>
      </c>
      <c r="B317" s="29" t="s">
        <v>198</v>
      </c>
      <c r="C317" s="109">
        <v>92600706</v>
      </c>
      <c r="D317" s="109">
        <v>0</v>
      </c>
      <c r="E317" s="109">
        <v>0</v>
      </c>
      <c r="F317" s="109">
        <v>0</v>
      </c>
      <c r="G317" s="109">
        <v>0</v>
      </c>
      <c r="H317" s="109">
        <v>92600706</v>
      </c>
      <c r="I317" s="109">
        <v>0</v>
      </c>
      <c r="J317" s="109">
        <v>0</v>
      </c>
      <c r="K317" s="109">
        <v>0</v>
      </c>
      <c r="L317" s="109">
        <v>92600706</v>
      </c>
      <c r="M317" s="109">
        <v>0</v>
      </c>
      <c r="N317" s="109">
        <v>0</v>
      </c>
      <c r="O317" s="109">
        <v>0</v>
      </c>
    </row>
    <row r="318" spans="1:18" x14ac:dyDescent="0.25">
      <c r="A318" s="29" t="s">
        <v>788</v>
      </c>
      <c r="B318" s="29" t="s">
        <v>200</v>
      </c>
      <c r="C318" s="109">
        <v>942959837.4000001</v>
      </c>
      <c r="D318" s="109">
        <v>0</v>
      </c>
      <c r="E318" s="109">
        <v>0</v>
      </c>
      <c r="F318" s="109">
        <v>0</v>
      </c>
      <c r="G318" s="109">
        <v>0</v>
      </c>
      <c r="H318" s="109">
        <v>942959837.4000001</v>
      </c>
      <c r="I318" s="109">
        <v>863370612.39999998</v>
      </c>
      <c r="J318" s="109">
        <v>0</v>
      </c>
      <c r="K318" s="109">
        <v>863370612.39999998</v>
      </c>
      <c r="L318" s="109">
        <v>79589225.000000119</v>
      </c>
      <c r="M318" s="109">
        <v>863357403.39999998</v>
      </c>
      <c r="N318" s="109">
        <v>0</v>
      </c>
      <c r="O318" s="109">
        <v>863357403.39999998</v>
      </c>
    </row>
    <row r="319" spans="1:18" x14ac:dyDescent="0.25">
      <c r="A319" s="29" t="s">
        <v>789</v>
      </c>
      <c r="B319" s="29" t="s">
        <v>202</v>
      </c>
      <c r="C319" s="109">
        <v>3245416647</v>
      </c>
      <c r="D319" s="109">
        <v>0</v>
      </c>
      <c r="E319" s="109">
        <v>0</v>
      </c>
      <c r="F319" s="109">
        <v>0</v>
      </c>
      <c r="G319" s="109">
        <v>0</v>
      </c>
      <c r="H319" s="109">
        <v>3245416647</v>
      </c>
      <c r="I319" s="109">
        <v>3197223312</v>
      </c>
      <c r="J319" s="109">
        <v>0</v>
      </c>
      <c r="K319" s="109">
        <v>3197223312</v>
      </c>
      <c r="L319" s="109">
        <v>48193335</v>
      </c>
      <c r="M319" s="109">
        <v>1278889324.8</v>
      </c>
      <c r="N319" s="109">
        <v>0</v>
      </c>
      <c r="O319" s="109">
        <v>1278889324.8</v>
      </c>
    </row>
    <row r="320" spans="1:18" x14ac:dyDescent="0.25">
      <c r="A320" s="29" t="s">
        <v>790</v>
      </c>
      <c r="B320" s="29" t="s">
        <v>791</v>
      </c>
      <c r="C320" s="109">
        <v>1539306</v>
      </c>
      <c r="D320" s="109">
        <v>0</v>
      </c>
      <c r="E320" s="109">
        <v>0</v>
      </c>
      <c r="F320" s="109">
        <v>0</v>
      </c>
      <c r="G320" s="109">
        <v>0</v>
      </c>
      <c r="H320" s="109">
        <v>1539306</v>
      </c>
      <c r="I320" s="109">
        <v>0</v>
      </c>
      <c r="J320" s="109">
        <v>0</v>
      </c>
      <c r="K320" s="109">
        <v>0</v>
      </c>
      <c r="L320" s="109">
        <v>1539306</v>
      </c>
      <c r="M320" s="109">
        <v>0</v>
      </c>
      <c r="N320" s="109">
        <v>0</v>
      </c>
      <c r="O320" s="109">
        <v>0</v>
      </c>
    </row>
    <row r="321" spans="1:18" x14ac:dyDescent="0.25">
      <c r="A321" s="29" t="s">
        <v>792</v>
      </c>
      <c r="B321" s="29" t="s">
        <v>793</v>
      </c>
      <c r="C321" s="109">
        <v>43256328</v>
      </c>
      <c r="D321" s="109">
        <v>0</v>
      </c>
      <c r="E321" s="109">
        <v>0</v>
      </c>
      <c r="F321" s="109">
        <v>0</v>
      </c>
      <c r="G321" s="109">
        <v>0</v>
      </c>
      <c r="H321" s="109">
        <v>43256328</v>
      </c>
      <c r="I321" s="109">
        <v>43256328</v>
      </c>
      <c r="J321" s="109">
        <v>0</v>
      </c>
      <c r="K321" s="109">
        <v>43256328</v>
      </c>
      <c r="L321" s="109">
        <v>0</v>
      </c>
      <c r="M321" s="109">
        <v>43256328</v>
      </c>
      <c r="N321" s="109">
        <v>0</v>
      </c>
      <c r="O321" s="109">
        <v>43256328</v>
      </c>
    </row>
    <row r="322" spans="1:18" x14ac:dyDescent="0.25">
      <c r="A322" s="29" t="s">
        <v>873</v>
      </c>
      <c r="B322" s="29" t="s">
        <v>874</v>
      </c>
      <c r="C322" s="109">
        <v>0</v>
      </c>
      <c r="D322" s="109">
        <v>1368744255</v>
      </c>
      <c r="E322" s="109">
        <v>0</v>
      </c>
      <c r="F322" s="109">
        <v>0</v>
      </c>
      <c r="G322" s="109">
        <v>0</v>
      </c>
      <c r="H322" s="109">
        <v>1368744255</v>
      </c>
      <c r="I322" s="109">
        <v>0</v>
      </c>
      <c r="J322" s="109">
        <v>0</v>
      </c>
      <c r="K322" s="109">
        <v>0</v>
      </c>
      <c r="L322" s="109">
        <v>1368744255</v>
      </c>
      <c r="M322" s="109">
        <v>0</v>
      </c>
      <c r="N322" s="109">
        <v>0</v>
      </c>
      <c r="O322" s="109">
        <v>0</v>
      </c>
    </row>
    <row r="323" spans="1:18" s="34" customFormat="1" x14ac:dyDescent="0.25">
      <c r="A323" s="29" t="s">
        <v>794</v>
      </c>
      <c r="B323" s="29" t="s">
        <v>795</v>
      </c>
      <c r="C323" s="109">
        <v>46201403</v>
      </c>
      <c r="D323" s="109">
        <v>0</v>
      </c>
      <c r="E323" s="109">
        <v>0</v>
      </c>
      <c r="F323" s="109">
        <v>0</v>
      </c>
      <c r="G323" s="109">
        <v>0</v>
      </c>
      <c r="H323" s="109">
        <v>46201403</v>
      </c>
      <c r="I323" s="109">
        <v>0</v>
      </c>
      <c r="J323" s="109">
        <v>0</v>
      </c>
      <c r="K323" s="109">
        <v>0</v>
      </c>
      <c r="L323" s="109">
        <v>46201403</v>
      </c>
      <c r="M323" s="109">
        <v>0</v>
      </c>
      <c r="N323" s="109">
        <v>0</v>
      </c>
      <c r="O323" s="109">
        <v>0</v>
      </c>
      <c r="P323" s="89"/>
      <c r="Q323" s="89"/>
      <c r="R323" s="89"/>
    </row>
    <row r="324" spans="1:18" x14ac:dyDescent="0.25">
      <c r="A324" s="29" t="s">
        <v>796</v>
      </c>
      <c r="B324" s="29" t="s">
        <v>797</v>
      </c>
      <c r="C324" s="109">
        <v>6049905</v>
      </c>
      <c r="D324" s="109">
        <v>0</v>
      </c>
      <c r="E324" s="109">
        <v>0</v>
      </c>
      <c r="F324" s="109">
        <v>0</v>
      </c>
      <c r="G324" s="109">
        <v>0</v>
      </c>
      <c r="H324" s="109">
        <v>6049905</v>
      </c>
      <c r="I324" s="109">
        <v>0</v>
      </c>
      <c r="J324" s="109">
        <v>0</v>
      </c>
      <c r="K324" s="109">
        <v>0</v>
      </c>
      <c r="L324" s="109">
        <v>6049905</v>
      </c>
      <c r="M324" s="109">
        <v>0</v>
      </c>
      <c r="N324" s="109">
        <v>0</v>
      </c>
      <c r="O324" s="109">
        <v>0</v>
      </c>
    </row>
    <row r="325" spans="1:18" x14ac:dyDescent="0.25">
      <c r="A325" s="29" t="s">
        <v>798</v>
      </c>
      <c r="B325" s="29" t="s">
        <v>799</v>
      </c>
      <c r="C325" s="109">
        <v>333067599.46000004</v>
      </c>
      <c r="D325" s="109">
        <v>0</v>
      </c>
      <c r="E325" s="109">
        <v>0</v>
      </c>
      <c r="F325" s="109">
        <v>0</v>
      </c>
      <c r="G325" s="109">
        <v>0</v>
      </c>
      <c r="H325" s="109">
        <v>333067599.46000004</v>
      </c>
      <c r="I325" s="109">
        <v>0</v>
      </c>
      <c r="J325" s="109">
        <v>0</v>
      </c>
      <c r="K325" s="109">
        <v>0</v>
      </c>
      <c r="L325" s="109">
        <v>333067599.46000004</v>
      </c>
      <c r="M325" s="109">
        <v>0</v>
      </c>
      <c r="N325" s="109">
        <v>0</v>
      </c>
      <c r="O325" s="109">
        <v>0</v>
      </c>
    </row>
    <row r="326" spans="1:18" x14ac:dyDescent="0.25">
      <c r="A326" s="29" t="s">
        <v>800</v>
      </c>
      <c r="B326" s="29" t="s">
        <v>801</v>
      </c>
      <c r="C326" s="109">
        <v>150864168.61999989</v>
      </c>
      <c r="D326" s="109">
        <v>0</v>
      </c>
      <c r="E326" s="109">
        <v>0</v>
      </c>
      <c r="F326" s="109">
        <v>0</v>
      </c>
      <c r="G326" s="109">
        <v>0</v>
      </c>
      <c r="H326" s="109">
        <v>150864168.61999989</v>
      </c>
      <c r="I326" s="109">
        <v>0</v>
      </c>
      <c r="J326" s="109">
        <v>0</v>
      </c>
      <c r="K326" s="109">
        <v>0</v>
      </c>
      <c r="L326" s="109">
        <v>150864168.61999989</v>
      </c>
      <c r="M326" s="109">
        <v>0</v>
      </c>
      <c r="N326" s="109">
        <v>0</v>
      </c>
      <c r="O326" s="109">
        <v>0</v>
      </c>
    </row>
    <row r="327" spans="1:18" x14ac:dyDescent="0.25">
      <c r="A327" s="29" t="s">
        <v>802</v>
      </c>
      <c r="B327" s="29" t="s">
        <v>803</v>
      </c>
      <c r="C327" s="109">
        <v>72706110.269999996</v>
      </c>
      <c r="D327" s="109">
        <v>0</v>
      </c>
      <c r="E327" s="109">
        <v>0</v>
      </c>
      <c r="F327" s="109">
        <v>0</v>
      </c>
      <c r="G327" s="109">
        <v>0</v>
      </c>
      <c r="H327" s="109">
        <v>72706110.269999996</v>
      </c>
      <c r="I327" s="109">
        <v>0</v>
      </c>
      <c r="J327" s="109">
        <v>0</v>
      </c>
      <c r="K327" s="109">
        <v>0</v>
      </c>
      <c r="L327" s="109">
        <v>72706110.269999996</v>
      </c>
      <c r="M327" s="109">
        <v>0</v>
      </c>
      <c r="N327" s="109">
        <v>0</v>
      </c>
      <c r="O327" s="109">
        <v>0</v>
      </c>
    </row>
    <row r="328" spans="1:18" s="34" customFormat="1" x14ac:dyDescent="0.25">
      <c r="A328" s="29" t="s">
        <v>804</v>
      </c>
      <c r="B328" s="29" t="s">
        <v>192</v>
      </c>
      <c r="C328" s="109">
        <v>120498609</v>
      </c>
      <c r="D328" s="109">
        <v>0</v>
      </c>
      <c r="E328" s="109">
        <v>0</v>
      </c>
      <c r="F328" s="109">
        <v>0</v>
      </c>
      <c r="G328" s="109">
        <v>0</v>
      </c>
      <c r="H328" s="109">
        <v>120498609</v>
      </c>
      <c r="I328" s="109">
        <v>0</v>
      </c>
      <c r="J328" s="109">
        <v>0</v>
      </c>
      <c r="K328" s="109">
        <v>0</v>
      </c>
      <c r="L328" s="109">
        <v>120498609</v>
      </c>
      <c r="M328" s="109">
        <v>0</v>
      </c>
      <c r="N328" s="109">
        <v>0</v>
      </c>
      <c r="O328" s="109">
        <v>0</v>
      </c>
      <c r="P328" s="89"/>
      <c r="Q328" s="89"/>
      <c r="R328" s="89"/>
    </row>
    <row r="329" spans="1:18" x14ac:dyDescent="0.25">
      <c r="A329" s="29" t="s">
        <v>805</v>
      </c>
      <c r="B329" s="29" t="s">
        <v>194</v>
      </c>
      <c r="C329" s="109">
        <v>9145465.8600001335</v>
      </c>
      <c r="D329" s="109">
        <v>0</v>
      </c>
      <c r="E329" s="109">
        <v>0</v>
      </c>
      <c r="F329" s="109">
        <v>0</v>
      </c>
      <c r="G329" s="109">
        <v>0</v>
      </c>
      <c r="H329" s="109">
        <v>9145465.8600001335</v>
      </c>
      <c r="I329" s="109">
        <v>0</v>
      </c>
      <c r="J329" s="109">
        <v>0</v>
      </c>
      <c r="K329" s="109">
        <v>0</v>
      </c>
      <c r="L329" s="109">
        <v>9145465.8600001335</v>
      </c>
      <c r="M329" s="109">
        <v>0</v>
      </c>
      <c r="N329" s="109">
        <v>0</v>
      </c>
      <c r="O329" s="109">
        <v>0</v>
      </c>
    </row>
    <row r="330" spans="1:18" x14ac:dyDescent="0.25">
      <c r="A330" s="29" t="s">
        <v>806</v>
      </c>
      <c r="B330" s="29" t="s">
        <v>196</v>
      </c>
      <c r="C330" s="109">
        <v>396458389.70000005</v>
      </c>
      <c r="D330" s="109">
        <v>0</v>
      </c>
      <c r="E330" s="109">
        <v>0</v>
      </c>
      <c r="F330" s="109">
        <v>0</v>
      </c>
      <c r="G330" s="109">
        <v>0</v>
      </c>
      <c r="H330" s="109">
        <v>396458389.70000005</v>
      </c>
      <c r="I330" s="109">
        <v>396458389.69999999</v>
      </c>
      <c r="J330" s="109">
        <v>0</v>
      </c>
      <c r="K330" s="109">
        <v>396458389.69999999</v>
      </c>
      <c r="L330" s="109">
        <v>5.9604644775390625E-8</v>
      </c>
      <c r="M330" s="109">
        <v>396458389.69999999</v>
      </c>
      <c r="N330" s="109">
        <v>0</v>
      </c>
      <c r="O330" s="109">
        <v>396458389.69999999</v>
      </c>
    </row>
    <row r="331" spans="1:18" x14ac:dyDescent="0.25">
      <c r="A331" s="32" t="s">
        <v>807</v>
      </c>
      <c r="B331" s="32" t="s">
        <v>224</v>
      </c>
      <c r="C331" s="134">
        <v>306708103</v>
      </c>
      <c r="D331" s="134">
        <v>24646126750</v>
      </c>
      <c r="E331" s="134">
        <v>0</v>
      </c>
      <c r="F331" s="134">
        <v>0</v>
      </c>
      <c r="G331" s="134">
        <v>0</v>
      </c>
      <c r="H331" s="134">
        <v>24952834853</v>
      </c>
      <c r="I331" s="134">
        <v>0</v>
      </c>
      <c r="J331" s="134">
        <v>4712199303.4700003</v>
      </c>
      <c r="K331" s="134">
        <v>4712199303.4700003</v>
      </c>
      <c r="L331" s="134">
        <v>20240635549.529999</v>
      </c>
      <c r="M331" s="134">
        <v>0</v>
      </c>
      <c r="N331" s="134">
        <v>4712199303.4700003</v>
      </c>
      <c r="O331" s="134">
        <v>4712199303.4700003</v>
      </c>
    </row>
    <row r="332" spans="1:18" x14ac:dyDescent="0.25">
      <c r="A332" s="29" t="s">
        <v>808</v>
      </c>
      <c r="B332" s="29" t="s">
        <v>809</v>
      </c>
      <c r="C332" s="109">
        <v>23302014</v>
      </c>
      <c r="D332" s="109">
        <v>0</v>
      </c>
      <c r="E332" s="109">
        <v>0</v>
      </c>
      <c r="F332" s="109">
        <v>0</v>
      </c>
      <c r="G332" s="109">
        <v>0</v>
      </c>
      <c r="H332" s="109">
        <v>23302014</v>
      </c>
      <c r="I332" s="109">
        <v>0</v>
      </c>
      <c r="J332" s="109">
        <v>0</v>
      </c>
      <c r="K332" s="109">
        <v>0</v>
      </c>
      <c r="L332" s="109">
        <v>23302014</v>
      </c>
      <c r="M332" s="109">
        <v>0</v>
      </c>
      <c r="N332" s="109">
        <v>0</v>
      </c>
      <c r="O332" s="109">
        <v>0</v>
      </c>
    </row>
    <row r="333" spans="1:18" x14ac:dyDescent="0.25">
      <c r="A333" s="29" t="s">
        <v>838</v>
      </c>
      <c r="B333" s="29" t="s">
        <v>839</v>
      </c>
      <c r="C333" s="109">
        <v>0</v>
      </c>
      <c r="D333" s="109">
        <v>24646126750</v>
      </c>
      <c r="E333" s="109">
        <v>0</v>
      </c>
      <c r="F333" s="109">
        <v>0</v>
      </c>
      <c r="G333" s="109">
        <v>0</v>
      </c>
      <c r="H333" s="109">
        <v>24646126750</v>
      </c>
      <c r="I333" s="109">
        <v>0</v>
      </c>
      <c r="J333" s="109">
        <v>4712199303.4700003</v>
      </c>
      <c r="K333" s="109">
        <v>4712199303.4700003</v>
      </c>
      <c r="L333" s="109">
        <v>19933927446.529999</v>
      </c>
      <c r="M333" s="109">
        <v>0</v>
      </c>
      <c r="N333" s="109">
        <v>4712199303.4700003</v>
      </c>
      <c r="O333" s="109">
        <v>4712199303.4700003</v>
      </c>
    </row>
    <row r="334" spans="1:18" x14ac:dyDescent="0.25">
      <c r="A334" s="29" t="s">
        <v>810</v>
      </c>
      <c r="B334" s="29" t="s">
        <v>811</v>
      </c>
      <c r="C334" s="109">
        <v>263451974</v>
      </c>
      <c r="D334" s="109">
        <v>0</v>
      </c>
      <c r="E334" s="109">
        <v>0</v>
      </c>
      <c r="F334" s="109">
        <v>0</v>
      </c>
      <c r="G334" s="109">
        <v>0</v>
      </c>
      <c r="H334" s="109">
        <v>263451974</v>
      </c>
      <c r="I334" s="109">
        <v>0</v>
      </c>
      <c r="J334" s="109">
        <v>0</v>
      </c>
      <c r="K334" s="109">
        <v>0</v>
      </c>
      <c r="L334" s="109">
        <v>263451974</v>
      </c>
      <c r="M334" s="109">
        <v>0</v>
      </c>
      <c r="N334" s="109">
        <v>0</v>
      </c>
      <c r="O334" s="109">
        <v>0</v>
      </c>
    </row>
    <row r="335" spans="1:18" x14ac:dyDescent="0.25">
      <c r="A335" s="29" t="s">
        <v>812</v>
      </c>
      <c r="B335" s="29" t="s">
        <v>813</v>
      </c>
      <c r="C335" s="109">
        <v>19954115</v>
      </c>
      <c r="D335" s="109">
        <v>0</v>
      </c>
      <c r="E335" s="109">
        <v>0</v>
      </c>
      <c r="F335" s="109">
        <v>0</v>
      </c>
      <c r="G335" s="109">
        <v>0</v>
      </c>
      <c r="H335" s="109">
        <v>19954115</v>
      </c>
      <c r="I335" s="109">
        <v>0</v>
      </c>
      <c r="J335" s="109">
        <v>0</v>
      </c>
      <c r="K335" s="109">
        <v>0</v>
      </c>
      <c r="L335" s="109">
        <v>19954115</v>
      </c>
      <c r="M335" s="109">
        <v>0</v>
      </c>
      <c r="N335" s="109">
        <v>0</v>
      </c>
      <c r="O335" s="109">
        <v>0</v>
      </c>
    </row>
    <row r="336" spans="1:18" x14ac:dyDescent="0.25">
      <c r="A336" s="32" t="s">
        <v>814</v>
      </c>
      <c r="B336" s="32" t="s">
        <v>815</v>
      </c>
      <c r="C336" s="134">
        <v>189723282.54999995</v>
      </c>
      <c r="D336" s="134">
        <v>0</v>
      </c>
      <c r="E336" s="134">
        <v>0</v>
      </c>
      <c r="F336" s="134">
        <v>0</v>
      </c>
      <c r="G336" s="134">
        <v>0</v>
      </c>
      <c r="H336" s="134">
        <v>189723282.54999995</v>
      </c>
      <c r="I336" s="134">
        <v>46857062.549999952</v>
      </c>
      <c r="J336" s="134">
        <v>0</v>
      </c>
      <c r="K336" s="134">
        <v>46857062.549999952</v>
      </c>
      <c r="L336" s="134">
        <v>142866220</v>
      </c>
      <c r="M336" s="134">
        <v>46857062.549999952</v>
      </c>
      <c r="N336" s="134">
        <v>0</v>
      </c>
      <c r="O336" s="134">
        <v>46857062.549999952</v>
      </c>
    </row>
    <row r="337" spans="1:15" x14ac:dyDescent="0.25">
      <c r="A337" s="29" t="s">
        <v>816</v>
      </c>
      <c r="B337" s="29" t="s">
        <v>817</v>
      </c>
      <c r="C337" s="109">
        <v>136620871</v>
      </c>
      <c r="D337" s="109">
        <v>0</v>
      </c>
      <c r="E337" s="109">
        <v>0</v>
      </c>
      <c r="F337" s="109">
        <v>0</v>
      </c>
      <c r="G337" s="109">
        <v>0</v>
      </c>
      <c r="H337" s="109">
        <v>136620871</v>
      </c>
      <c r="I337" s="109">
        <v>0</v>
      </c>
      <c r="J337" s="109">
        <v>0</v>
      </c>
      <c r="K337" s="109">
        <v>0</v>
      </c>
      <c r="L337" s="109">
        <v>136620871</v>
      </c>
      <c r="M337" s="109">
        <v>0</v>
      </c>
      <c r="N337" s="109">
        <v>0</v>
      </c>
      <c r="O337" s="109">
        <v>0</v>
      </c>
    </row>
    <row r="338" spans="1:15" x14ac:dyDescent="0.25">
      <c r="A338" s="29" t="s">
        <v>818</v>
      </c>
      <c r="B338" s="29" t="s">
        <v>819</v>
      </c>
      <c r="C338" s="109">
        <v>56748</v>
      </c>
      <c r="D338" s="109">
        <v>0</v>
      </c>
      <c r="E338" s="109">
        <v>0</v>
      </c>
      <c r="F338" s="109">
        <v>0</v>
      </c>
      <c r="G338" s="109">
        <v>0</v>
      </c>
      <c r="H338" s="109">
        <v>56748</v>
      </c>
      <c r="I338" s="109">
        <v>0</v>
      </c>
      <c r="J338" s="109">
        <v>0</v>
      </c>
      <c r="K338" s="109">
        <v>0</v>
      </c>
      <c r="L338" s="109">
        <v>56748</v>
      </c>
      <c r="M338" s="109">
        <v>0</v>
      </c>
      <c r="N338" s="109">
        <v>0</v>
      </c>
      <c r="O338" s="109">
        <v>0</v>
      </c>
    </row>
    <row r="339" spans="1:15" x14ac:dyDescent="0.25">
      <c r="A339" s="29" t="s">
        <v>820</v>
      </c>
      <c r="B339" s="29" t="s">
        <v>821</v>
      </c>
      <c r="C339" s="109">
        <v>5963244</v>
      </c>
      <c r="D339" s="109">
        <v>0</v>
      </c>
      <c r="E339" s="109">
        <v>0</v>
      </c>
      <c r="F339" s="109">
        <v>0</v>
      </c>
      <c r="G339" s="109">
        <v>0</v>
      </c>
      <c r="H339" s="109">
        <v>5963244</v>
      </c>
      <c r="I339" s="109">
        <v>0</v>
      </c>
      <c r="J339" s="109">
        <v>0</v>
      </c>
      <c r="K339" s="109">
        <v>0</v>
      </c>
      <c r="L339" s="109">
        <v>5963244</v>
      </c>
      <c r="M339" s="109">
        <v>0</v>
      </c>
      <c r="N339" s="109">
        <v>0</v>
      </c>
      <c r="O339" s="109">
        <v>0</v>
      </c>
    </row>
    <row r="340" spans="1:15" x14ac:dyDescent="0.25">
      <c r="A340" s="29" t="s">
        <v>822</v>
      </c>
      <c r="B340" s="29" t="s">
        <v>823</v>
      </c>
      <c r="C340" s="109">
        <v>225357</v>
      </c>
      <c r="D340" s="109">
        <v>0</v>
      </c>
      <c r="E340" s="109">
        <v>0</v>
      </c>
      <c r="F340" s="109">
        <v>0</v>
      </c>
      <c r="G340" s="109">
        <v>0</v>
      </c>
      <c r="H340" s="109">
        <v>225357</v>
      </c>
      <c r="I340" s="109">
        <v>0</v>
      </c>
      <c r="J340" s="109">
        <v>0</v>
      </c>
      <c r="K340" s="109">
        <v>0</v>
      </c>
      <c r="L340" s="109">
        <v>225357</v>
      </c>
      <c r="M340" s="109">
        <v>0</v>
      </c>
      <c r="N340" s="109">
        <v>0</v>
      </c>
      <c r="O340" s="109">
        <v>0</v>
      </c>
    </row>
    <row r="341" spans="1:15" x14ac:dyDescent="0.25">
      <c r="A341" s="29" t="s">
        <v>824</v>
      </c>
      <c r="B341" s="29" t="s">
        <v>793</v>
      </c>
      <c r="C341" s="109">
        <v>46857062.549999952</v>
      </c>
      <c r="D341" s="109">
        <v>0</v>
      </c>
      <c r="E341" s="109">
        <v>0</v>
      </c>
      <c r="F341" s="109">
        <v>0</v>
      </c>
      <c r="G341" s="109">
        <v>0</v>
      </c>
      <c r="H341" s="109">
        <v>46857062.549999952</v>
      </c>
      <c r="I341" s="109">
        <v>46857062.549999952</v>
      </c>
      <c r="J341" s="109">
        <v>0</v>
      </c>
      <c r="K341" s="109">
        <v>46857062.549999952</v>
      </c>
      <c r="L341" s="109">
        <v>0</v>
      </c>
      <c r="M341" s="109">
        <v>46857062.549999952</v>
      </c>
      <c r="N341" s="109">
        <v>0</v>
      </c>
      <c r="O341" s="109">
        <v>46857062.549999952</v>
      </c>
    </row>
    <row r="342" spans="1:15" x14ac:dyDescent="0.25">
      <c r="A342" s="173"/>
      <c r="B342" s="173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</row>
    <row r="343" spans="1:15" x14ac:dyDescent="0.25">
      <c r="A343" s="173"/>
      <c r="B343" s="51" t="s">
        <v>825</v>
      </c>
      <c r="C343" s="96">
        <f t="shared" ref="C343:O343" si="2">+C6</f>
        <v>84646144938</v>
      </c>
      <c r="D343" s="96">
        <f t="shared" si="2"/>
        <v>6919527046.0200005</v>
      </c>
      <c r="E343" s="96">
        <f t="shared" si="2"/>
        <v>2946890739.3500004</v>
      </c>
      <c r="F343" s="96">
        <f t="shared" si="2"/>
        <v>1005000000</v>
      </c>
      <c r="G343" s="96">
        <f t="shared" si="2"/>
        <v>-1005000000</v>
      </c>
      <c r="H343" s="96">
        <f t="shared" si="2"/>
        <v>88618781244.670013</v>
      </c>
      <c r="I343" s="96">
        <f t="shared" si="2"/>
        <v>38541778835.940002</v>
      </c>
      <c r="J343" s="96">
        <f t="shared" si="2"/>
        <v>10827042639.059999</v>
      </c>
      <c r="K343" s="96">
        <f t="shared" si="2"/>
        <v>49368821475</v>
      </c>
      <c r="L343" s="96">
        <f t="shared" si="2"/>
        <v>39249959769.669998</v>
      </c>
      <c r="M343" s="96">
        <f t="shared" si="2"/>
        <v>21091530258.449997</v>
      </c>
      <c r="N343" s="96">
        <f t="shared" si="2"/>
        <v>5412296893.9099998</v>
      </c>
      <c r="O343" s="96">
        <f t="shared" si="2"/>
        <v>26503827152.360001</v>
      </c>
    </row>
    <row r="344" spans="1:15" x14ac:dyDescent="0.25">
      <c r="A344"/>
      <c r="B344" s="94" t="s">
        <v>826</v>
      </c>
      <c r="C344" s="95">
        <f>+C299+C291</f>
        <v>43036248547.000008</v>
      </c>
      <c r="D344" s="95">
        <f t="shared" ref="D344:O344" si="3">+D299+D291</f>
        <v>144185469924.5</v>
      </c>
      <c r="E344" s="95">
        <f t="shared" si="3"/>
        <v>0</v>
      </c>
      <c r="F344" s="95">
        <f t="shared" si="3"/>
        <v>0</v>
      </c>
      <c r="G344" s="95">
        <f t="shared" si="3"/>
        <v>0</v>
      </c>
      <c r="H344" s="95">
        <f t="shared" si="3"/>
        <v>187221718471.5</v>
      </c>
      <c r="I344" s="95">
        <f t="shared" si="3"/>
        <v>7427011464.9699974</v>
      </c>
      <c r="J344" s="95">
        <f t="shared" si="3"/>
        <v>0</v>
      </c>
      <c r="K344" s="95">
        <f t="shared" si="3"/>
        <v>7427011464.9699974</v>
      </c>
      <c r="L344" s="95">
        <f t="shared" si="3"/>
        <v>179794707006.53</v>
      </c>
      <c r="M344" s="95">
        <f t="shared" si="3"/>
        <v>7146745656.04</v>
      </c>
      <c r="N344" s="95">
        <f t="shared" si="3"/>
        <v>262160423.40000001</v>
      </c>
      <c r="O344" s="95">
        <f t="shared" si="3"/>
        <v>7408906079.4399996</v>
      </c>
    </row>
    <row r="345" spans="1:15" x14ac:dyDescent="0.25">
      <c r="A345"/>
      <c r="B345" s="51" t="s">
        <v>827</v>
      </c>
      <c r="C345" s="96">
        <f>+C313</f>
        <v>5957196346.8600006</v>
      </c>
      <c r="D345" s="96">
        <f t="shared" ref="D345:O345" si="4">+D313</f>
        <v>26014871005</v>
      </c>
      <c r="E345" s="96">
        <f t="shared" si="4"/>
        <v>0</v>
      </c>
      <c r="F345" s="96">
        <f t="shared" si="4"/>
        <v>0</v>
      </c>
      <c r="G345" s="96">
        <f t="shared" si="4"/>
        <v>0</v>
      </c>
      <c r="H345" s="96">
        <f t="shared" si="4"/>
        <v>31972067351.860001</v>
      </c>
      <c r="I345" s="96">
        <f t="shared" si="4"/>
        <v>4547165704.6500006</v>
      </c>
      <c r="J345" s="96">
        <f t="shared" si="4"/>
        <v>4712199303.4700003</v>
      </c>
      <c r="K345" s="96">
        <f t="shared" si="4"/>
        <v>9259365008.1200008</v>
      </c>
      <c r="L345" s="96">
        <f t="shared" si="4"/>
        <v>22712702343.739998</v>
      </c>
      <c r="M345" s="96">
        <f t="shared" si="4"/>
        <v>2628818508.4499998</v>
      </c>
      <c r="N345" s="96">
        <f t="shared" si="4"/>
        <v>4712199303.4700003</v>
      </c>
      <c r="O345" s="96">
        <f t="shared" si="4"/>
        <v>7341017811.9200001</v>
      </c>
    </row>
    <row r="346" spans="1:15" x14ac:dyDescent="0.25">
      <c r="A346"/>
      <c r="B346" s="97"/>
      <c r="C346" s="52">
        <f>SUM(C343:C345)</f>
        <v>133639589831.86</v>
      </c>
      <c r="D346" s="52">
        <f t="shared" ref="D346:O346" si="5">SUM(D343:D345)</f>
        <v>177119867975.51999</v>
      </c>
      <c r="E346" s="52">
        <f t="shared" si="5"/>
        <v>2946890739.3500004</v>
      </c>
      <c r="F346" s="52">
        <f t="shared" si="5"/>
        <v>1005000000</v>
      </c>
      <c r="G346" s="52">
        <f t="shared" si="5"/>
        <v>-1005000000</v>
      </c>
      <c r="H346" s="52">
        <f t="shared" si="5"/>
        <v>307812567068.03003</v>
      </c>
      <c r="I346" s="52">
        <f t="shared" si="5"/>
        <v>50515956005.560005</v>
      </c>
      <c r="J346" s="52">
        <f t="shared" si="5"/>
        <v>15539241942.529999</v>
      </c>
      <c r="K346" s="52">
        <f t="shared" si="5"/>
        <v>66055197948.090004</v>
      </c>
      <c r="L346" s="52">
        <f t="shared" si="5"/>
        <v>241757369119.94</v>
      </c>
      <c r="M346" s="52">
        <f t="shared" si="5"/>
        <v>30867094422.939999</v>
      </c>
      <c r="N346" s="52">
        <f t="shared" si="5"/>
        <v>10386656620.779999</v>
      </c>
      <c r="O346" s="52">
        <f t="shared" si="5"/>
        <v>41253751043.720001</v>
      </c>
    </row>
  </sheetData>
  <mergeCells count="3">
    <mergeCell ref="A2:O2"/>
    <mergeCell ref="A3:O3"/>
    <mergeCell ref="A306:B30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DA30-F64B-4ADB-B0CC-F219FF1196A1}">
  <dimension ref="A1:AC135"/>
  <sheetViews>
    <sheetView workbookViewId="0">
      <selection activeCell="W3" sqref="W3"/>
    </sheetView>
  </sheetViews>
  <sheetFormatPr baseColWidth="10" defaultRowHeight="15" x14ac:dyDescent="0.25"/>
  <cols>
    <col min="1" max="1" width="16.7109375" customWidth="1"/>
    <col min="2" max="2" width="36.42578125" customWidth="1"/>
    <col min="3" max="3" width="18.7109375" style="56" customWidth="1"/>
    <col min="4" max="4" width="19" style="56" customWidth="1"/>
    <col min="5" max="5" width="16.7109375" style="56" customWidth="1"/>
    <col min="6" max="6" width="19.5703125" style="56" customWidth="1"/>
    <col min="7" max="7" width="18" style="56" customWidth="1"/>
    <col min="8" max="8" width="19.28515625" style="56" customWidth="1"/>
    <col min="9" max="10" width="20.5703125" style="56" customWidth="1"/>
    <col min="11" max="11" width="17.7109375" style="56" customWidth="1"/>
    <col min="12" max="12" width="20.5703125" style="56" customWidth="1"/>
    <col min="13" max="13" width="17.140625" style="56" customWidth="1"/>
    <col min="14" max="14" width="21" style="56" customWidth="1"/>
    <col min="15" max="15" width="2.42578125" style="146" customWidth="1"/>
    <col min="16" max="16" width="11.42578125" style="146"/>
    <col min="17" max="17" width="14.5703125" style="56" customWidth="1"/>
    <col min="18" max="29" width="11.42578125" style="56"/>
  </cols>
  <sheetData>
    <row r="1" spans="1:29" s="143" customFormat="1" ht="18.75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141"/>
      <c r="P1" s="141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</row>
    <row r="2" spans="1:29" s="143" customFormat="1" ht="18.75" x14ac:dyDescent="0.3">
      <c r="A2" s="212" t="s">
        <v>904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41"/>
      <c r="P2" s="141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</row>
    <row r="3" spans="1:29" x14ac:dyDescent="0.25">
      <c r="A3" s="144"/>
      <c r="F3" s="145"/>
      <c r="G3" s="145"/>
      <c r="H3" s="145"/>
      <c r="I3" s="145"/>
      <c r="J3" s="145"/>
      <c r="L3" s="145"/>
      <c r="M3" s="145"/>
      <c r="N3" s="145"/>
    </row>
    <row r="4" spans="1:29" s="149" customFormat="1" ht="32.25" customHeight="1" x14ac:dyDescent="0.25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905</v>
      </c>
      <c r="H4" s="11" t="s">
        <v>906</v>
      </c>
      <c r="I4" s="11" t="s">
        <v>10</v>
      </c>
      <c r="J4" s="12" t="s">
        <v>907</v>
      </c>
      <c r="K4" s="12" t="s">
        <v>908</v>
      </c>
      <c r="L4" s="12" t="s">
        <v>12</v>
      </c>
      <c r="M4" s="13" t="s">
        <v>13</v>
      </c>
      <c r="N4" s="10" t="s">
        <v>14</v>
      </c>
      <c r="O4" s="147"/>
      <c r="P4" s="147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</row>
    <row r="5" spans="1:29" s="102" customFormat="1" ht="16.5" customHeight="1" x14ac:dyDescent="0.2">
      <c r="A5" s="99" t="s">
        <v>15</v>
      </c>
      <c r="B5" s="99" t="s">
        <v>16</v>
      </c>
      <c r="C5" s="100">
        <f>+C7+C11+C59</f>
        <v>84646144938</v>
      </c>
      <c r="D5" s="100">
        <f t="shared" ref="D5:N5" si="0">+D7+D11+D59</f>
        <v>10998502612.650002</v>
      </c>
      <c r="E5" s="100">
        <f t="shared" si="0"/>
        <v>2946890739.3499999</v>
      </c>
      <c r="F5" s="100">
        <f t="shared" si="0"/>
        <v>92697756811.300018</v>
      </c>
      <c r="G5" s="100">
        <f t="shared" si="0"/>
        <v>51332057641.69001</v>
      </c>
      <c r="H5" s="100">
        <f t="shared" si="0"/>
        <v>29184135491.950005</v>
      </c>
      <c r="I5" s="100">
        <f t="shared" si="0"/>
        <v>80516193133.640015</v>
      </c>
      <c r="J5" s="100">
        <f t="shared" si="0"/>
        <v>55170896109.580002</v>
      </c>
      <c r="K5" s="100">
        <f t="shared" si="0"/>
        <v>13890948384.350002</v>
      </c>
      <c r="L5" s="100">
        <f t="shared" si="0"/>
        <v>69061844493.929993</v>
      </c>
      <c r="M5" s="100">
        <f t="shared" si="0"/>
        <v>12181433176.659994</v>
      </c>
      <c r="N5" s="100">
        <f t="shared" si="0"/>
        <v>11454348639.710012</v>
      </c>
      <c r="Q5" s="101"/>
    </row>
    <row r="6" spans="1:29" s="25" customFormat="1" ht="12" x14ac:dyDescent="0.2">
      <c r="A6" s="23"/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Q6" s="150"/>
    </row>
    <row r="7" spans="1:29" s="154" customFormat="1" ht="17.25" customHeight="1" x14ac:dyDescent="0.25">
      <c r="A7" s="26" t="s">
        <v>17</v>
      </c>
      <c r="B7" s="26" t="s">
        <v>829</v>
      </c>
      <c r="C7" s="204">
        <v>25985103638</v>
      </c>
      <c r="D7" s="27">
        <v>30501</v>
      </c>
      <c r="E7" s="27">
        <v>1142773992.3499999</v>
      </c>
      <c r="F7" s="27">
        <f>+C7+D7-E7</f>
        <v>24842360146.650002</v>
      </c>
      <c r="G7" s="205">
        <v>24842229645.650002</v>
      </c>
      <c r="H7" s="205">
        <v>0</v>
      </c>
      <c r="I7" s="205">
        <v>24842229645.650002</v>
      </c>
      <c r="J7" s="205">
        <v>24842229645.650002</v>
      </c>
      <c r="K7" s="205">
        <v>0</v>
      </c>
      <c r="L7" s="205">
        <v>24842229645.650002</v>
      </c>
      <c r="M7" s="205">
        <v>0</v>
      </c>
      <c r="N7" s="205">
        <v>0</v>
      </c>
      <c r="O7" s="153"/>
      <c r="Q7" s="153"/>
    </row>
    <row r="8" spans="1:29" s="156" customFormat="1" x14ac:dyDescent="0.25">
      <c r="A8" s="29" t="s">
        <v>19</v>
      </c>
      <c r="B8" s="29" t="s">
        <v>20</v>
      </c>
      <c r="C8" s="206">
        <v>100000</v>
      </c>
      <c r="D8" s="30">
        <v>30501</v>
      </c>
      <c r="E8" s="30">
        <v>9.9999999999999995E-7</v>
      </c>
      <c r="F8" s="30">
        <f t="shared" ref="F8:F9" si="1">+C8+D8-E8</f>
        <v>130500.99999900001</v>
      </c>
      <c r="G8" s="207">
        <v>130501</v>
      </c>
      <c r="H8" s="207">
        <v>0</v>
      </c>
      <c r="I8" s="207">
        <v>130501</v>
      </c>
      <c r="J8" s="207">
        <v>130501</v>
      </c>
      <c r="K8" s="207"/>
      <c r="L8" s="207">
        <v>130501</v>
      </c>
      <c r="M8" s="208">
        <v>0</v>
      </c>
      <c r="N8" s="207">
        <v>0</v>
      </c>
      <c r="O8" s="155"/>
      <c r="Q8" s="155"/>
    </row>
    <row r="9" spans="1:29" s="156" customFormat="1" x14ac:dyDescent="0.25">
      <c r="A9" s="29" t="s">
        <v>21</v>
      </c>
      <c r="B9" s="29" t="s">
        <v>22</v>
      </c>
      <c r="C9" s="206">
        <v>25985003638</v>
      </c>
      <c r="D9" s="30">
        <v>9.9999999999999995E-7</v>
      </c>
      <c r="E9" s="30">
        <v>1142773992.3499999</v>
      </c>
      <c r="F9" s="30">
        <f t="shared" si="1"/>
        <v>24842229645.650002</v>
      </c>
      <c r="G9" s="207">
        <v>24842229645.650002</v>
      </c>
      <c r="H9" s="207">
        <v>0</v>
      </c>
      <c r="I9" s="207">
        <v>24842229645.650002</v>
      </c>
      <c r="J9" s="207">
        <v>24842229645.650002</v>
      </c>
      <c r="K9" s="207">
        <v>0</v>
      </c>
      <c r="L9" s="207">
        <v>24842229645.650002</v>
      </c>
      <c r="M9" s="207">
        <v>0</v>
      </c>
      <c r="N9" s="207">
        <v>0</v>
      </c>
      <c r="O9" s="155"/>
      <c r="Q9" s="155"/>
    </row>
    <row r="10" spans="1:29" s="42" customFormat="1" x14ac:dyDescent="0.25">
      <c r="A10" s="29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Q10" s="44"/>
    </row>
    <row r="11" spans="1:29" s="28" customFormat="1" ht="17.25" customHeight="1" x14ac:dyDescent="0.25">
      <c r="A11" s="105" t="s">
        <v>23</v>
      </c>
      <c r="B11" s="209" t="s">
        <v>24</v>
      </c>
      <c r="C11" s="209">
        <v>43329778756</v>
      </c>
      <c r="D11" s="209">
        <v>7382865265.2700005</v>
      </c>
      <c r="E11" s="209">
        <v>920134799</v>
      </c>
      <c r="F11" s="209">
        <v>49792509222.270004</v>
      </c>
      <c r="G11" s="209">
        <v>22436378605.280003</v>
      </c>
      <c r="H11" s="209">
        <v>17571384920.480003</v>
      </c>
      <c r="I11" s="209">
        <v>40007763525.76001</v>
      </c>
      <c r="J11" s="209">
        <v>25873903835.429996</v>
      </c>
      <c r="K11" s="209">
        <v>6099165672.4000015</v>
      </c>
      <c r="L11" s="209">
        <v>31973069507.829998</v>
      </c>
      <c r="M11" s="209">
        <v>9784745696.5099945</v>
      </c>
      <c r="N11" s="209">
        <v>8034694017.9300117</v>
      </c>
      <c r="Q11" s="161"/>
    </row>
    <row r="12" spans="1:29" s="34" customFormat="1" x14ac:dyDescent="0.25">
      <c r="A12" s="32" t="s">
        <v>25</v>
      </c>
      <c r="B12" s="33" t="s">
        <v>26</v>
      </c>
      <c r="C12" s="33">
        <v>43329778756</v>
      </c>
      <c r="D12" s="33">
        <v>7382865265.2700005</v>
      </c>
      <c r="E12" s="33">
        <v>920134799</v>
      </c>
      <c r="F12" s="33">
        <v>49792509222.270004</v>
      </c>
      <c r="G12" s="33">
        <v>22436378605.280003</v>
      </c>
      <c r="H12" s="33">
        <v>17571384920.480003</v>
      </c>
      <c r="I12" s="33">
        <v>40007763525.76001</v>
      </c>
      <c r="J12" s="33">
        <v>25873903835.429996</v>
      </c>
      <c r="K12" s="33">
        <v>6099165672.4000015</v>
      </c>
      <c r="L12" s="33">
        <v>31973069507.829998</v>
      </c>
      <c r="M12" s="33">
        <v>9784745696.5099945</v>
      </c>
      <c r="N12" s="33">
        <v>8034694017.9300117</v>
      </c>
      <c r="Q12" s="89"/>
    </row>
    <row r="13" spans="1:29" s="34" customFormat="1" x14ac:dyDescent="0.25">
      <c r="A13" s="32" t="s">
        <v>27</v>
      </c>
      <c r="B13" s="33" t="s">
        <v>28</v>
      </c>
      <c r="C13" s="33">
        <v>9592000</v>
      </c>
      <c r="D13" s="33">
        <v>660599</v>
      </c>
      <c r="E13" s="33">
        <v>9.9999999999999995E-7</v>
      </c>
      <c r="F13" s="33">
        <v>10252598.999999</v>
      </c>
      <c r="G13" s="33">
        <v>18223788.949999999</v>
      </c>
      <c r="H13" s="33">
        <v>6903554.0499999998</v>
      </c>
      <c r="I13" s="33">
        <v>25127343</v>
      </c>
      <c r="J13" s="33">
        <v>12545632</v>
      </c>
      <c r="K13" s="33">
        <v>6710748</v>
      </c>
      <c r="L13" s="33">
        <v>19256380</v>
      </c>
      <c r="M13" s="33">
        <v>-14874744.000001</v>
      </c>
      <c r="N13" s="33">
        <v>5870963</v>
      </c>
      <c r="Q13" s="89"/>
    </row>
    <row r="14" spans="1:29" x14ac:dyDescent="0.25">
      <c r="A14" s="29" t="s">
        <v>29</v>
      </c>
      <c r="B14" s="30" t="s">
        <v>30</v>
      </c>
      <c r="C14" s="30">
        <v>4470000</v>
      </c>
      <c r="D14" s="30">
        <v>9.9999999999999995E-7</v>
      </c>
      <c r="E14" s="30">
        <v>9.9999999999999995E-7</v>
      </c>
      <c r="F14" s="30">
        <v>4470000</v>
      </c>
      <c r="G14" s="30">
        <v>12441189.949999999</v>
      </c>
      <c r="H14" s="30">
        <v>6903554.0499999998</v>
      </c>
      <c r="I14" s="30">
        <v>19344744</v>
      </c>
      <c r="J14" s="30">
        <v>7139628</v>
      </c>
      <c r="K14" s="30">
        <v>6710748</v>
      </c>
      <c r="L14" s="30">
        <v>13850376</v>
      </c>
      <c r="M14" s="30">
        <v>-14874744</v>
      </c>
      <c r="N14" s="30">
        <v>5494368</v>
      </c>
      <c r="O14"/>
      <c r="P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25">
      <c r="A15" s="29" t="s">
        <v>31</v>
      </c>
      <c r="B15" s="30" t="s">
        <v>32</v>
      </c>
      <c r="C15" s="30">
        <v>5122000</v>
      </c>
      <c r="D15" s="30">
        <v>660599</v>
      </c>
      <c r="E15" s="30">
        <v>9.9999999999999995E-7</v>
      </c>
      <c r="F15" s="30">
        <v>5782598.9999989998</v>
      </c>
      <c r="G15" s="30">
        <v>5782599</v>
      </c>
      <c r="H15" s="30">
        <v>9.9999999999999995E-7</v>
      </c>
      <c r="I15" s="30">
        <v>5782599.0000010002</v>
      </c>
      <c r="J15" s="30">
        <v>5406004</v>
      </c>
      <c r="K15" s="30">
        <v>9.9999999999999995E-7</v>
      </c>
      <c r="L15" s="30">
        <v>5406004.0000010002</v>
      </c>
      <c r="M15" s="30">
        <v>-2.0004808902740479E-6</v>
      </c>
      <c r="N15" s="30">
        <v>376595</v>
      </c>
      <c r="O15"/>
      <c r="P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34" customFormat="1" x14ac:dyDescent="0.25">
      <c r="A16" s="32" t="s">
        <v>33</v>
      </c>
      <c r="B16" s="33" t="s">
        <v>34</v>
      </c>
      <c r="C16" s="33">
        <v>43320186756</v>
      </c>
      <c r="D16" s="33">
        <v>2230671899.6399999</v>
      </c>
      <c r="E16" s="33">
        <v>920134799</v>
      </c>
      <c r="F16" s="33">
        <v>44630723856.639999</v>
      </c>
      <c r="G16" s="33">
        <v>21345597616.330002</v>
      </c>
      <c r="H16" s="33">
        <v>12689608232.800001</v>
      </c>
      <c r="I16" s="33">
        <v>34035205849.130005</v>
      </c>
      <c r="J16" s="33">
        <v>25361358203.429996</v>
      </c>
      <c r="K16" s="33">
        <v>1266071075.7300014</v>
      </c>
      <c r="L16" s="33">
        <v>26627429279.159996</v>
      </c>
      <c r="M16" s="33">
        <v>10595518007.509995</v>
      </c>
      <c r="N16" s="33">
        <v>7407776569.9700089</v>
      </c>
      <c r="Q16" s="89"/>
    </row>
    <row r="17" spans="1:29" s="34" customFormat="1" x14ac:dyDescent="0.25">
      <c r="A17" s="32" t="s">
        <v>35</v>
      </c>
      <c r="B17" s="33" t="s">
        <v>36</v>
      </c>
      <c r="C17" s="33">
        <v>43320186756</v>
      </c>
      <c r="D17" s="33">
        <v>2230671899.6399999</v>
      </c>
      <c r="E17" s="33">
        <v>920134799</v>
      </c>
      <c r="F17" s="33">
        <v>44630723856.639999</v>
      </c>
      <c r="G17" s="33">
        <v>21345597616.330002</v>
      </c>
      <c r="H17" s="33">
        <v>12689608232.800001</v>
      </c>
      <c r="I17" s="33">
        <v>34035205849.130005</v>
      </c>
      <c r="J17" s="33">
        <v>25361358203.429996</v>
      </c>
      <c r="K17" s="33">
        <v>1266071075.7300014</v>
      </c>
      <c r="L17" s="33">
        <v>26627429279.159996</v>
      </c>
      <c r="M17" s="33">
        <v>10595518007.509995</v>
      </c>
      <c r="N17" s="33">
        <v>7407776569.9700089</v>
      </c>
      <c r="Q17" s="89"/>
    </row>
    <row r="18" spans="1:29" s="34" customFormat="1" x14ac:dyDescent="0.25">
      <c r="A18" s="32" t="s">
        <v>37</v>
      </c>
      <c r="B18" s="33" t="s">
        <v>38</v>
      </c>
      <c r="C18" s="33">
        <v>1189584289</v>
      </c>
      <c r="D18" s="33">
        <v>11893646.689999999</v>
      </c>
      <c r="E18" s="33">
        <v>9.9999999999999995E-7</v>
      </c>
      <c r="F18" s="33">
        <v>1201477935.6899991</v>
      </c>
      <c r="G18" s="33">
        <v>800268235.69000006</v>
      </c>
      <c r="H18" s="33">
        <v>265321760</v>
      </c>
      <c r="I18" s="33">
        <v>1065589995.6900001</v>
      </c>
      <c r="J18" s="33">
        <v>556518675</v>
      </c>
      <c r="K18" s="33">
        <v>321310093</v>
      </c>
      <c r="L18" s="33">
        <v>877828768</v>
      </c>
      <c r="M18" s="33">
        <v>135887939.99999905</v>
      </c>
      <c r="N18" s="33">
        <v>187761227.69000006</v>
      </c>
      <c r="Q18" s="89"/>
    </row>
    <row r="19" spans="1:29" x14ac:dyDescent="0.25">
      <c r="A19" s="29" t="s">
        <v>39</v>
      </c>
      <c r="B19" s="30" t="s">
        <v>40</v>
      </c>
      <c r="C19" s="30">
        <v>1035219750</v>
      </c>
      <c r="D19" s="30">
        <v>9.9999999999999995E-7</v>
      </c>
      <c r="E19" s="30">
        <v>9.9999999999999995E-7</v>
      </c>
      <c r="F19" s="30">
        <v>1035219750</v>
      </c>
      <c r="G19" s="30">
        <v>634010050</v>
      </c>
      <c r="H19" s="30">
        <v>265321760</v>
      </c>
      <c r="I19" s="30">
        <v>899331810</v>
      </c>
      <c r="J19" s="30">
        <v>510478675</v>
      </c>
      <c r="K19" s="30">
        <v>321310093</v>
      </c>
      <c r="L19" s="30">
        <v>831788768</v>
      </c>
      <c r="M19" s="30">
        <v>135887940</v>
      </c>
      <c r="N19" s="30">
        <v>67543042</v>
      </c>
      <c r="O19"/>
      <c r="P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25">
      <c r="A20" s="29" t="s">
        <v>41</v>
      </c>
      <c r="B20" s="30" t="s">
        <v>42</v>
      </c>
      <c r="C20" s="30">
        <v>154364539</v>
      </c>
      <c r="D20" s="30">
        <v>11893646.689999999</v>
      </c>
      <c r="E20" s="30">
        <v>9.9999999999999995E-7</v>
      </c>
      <c r="F20" s="30">
        <v>166258185.68999898</v>
      </c>
      <c r="G20" s="30">
        <v>166258185.69</v>
      </c>
      <c r="H20" s="30">
        <v>9.9999999999999995E-7</v>
      </c>
      <c r="I20" s="30">
        <v>166258185.69000101</v>
      </c>
      <c r="J20" s="30">
        <v>46040000</v>
      </c>
      <c r="K20" s="30">
        <v>9.9999999999999995E-7</v>
      </c>
      <c r="L20" s="30">
        <v>46040000.000000998</v>
      </c>
      <c r="M20" s="30">
        <v>-2.0265579223632813E-6</v>
      </c>
      <c r="N20" s="30">
        <v>120218185.69000001</v>
      </c>
      <c r="O20"/>
      <c r="P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34" customFormat="1" x14ac:dyDescent="0.25">
      <c r="A21" s="32" t="s">
        <v>43</v>
      </c>
      <c r="B21" s="33" t="s">
        <v>44</v>
      </c>
      <c r="C21" s="33">
        <v>8007050000</v>
      </c>
      <c r="D21" s="33">
        <v>42508148.789999999</v>
      </c>
      <c r="E21" s="33">
        <v>9.9999999999999995E-7</v>
      </c>
      <c r="F21" s="33">
        <v>8049558148.789999</v>
      </c>
      <c r="G21" s="33">
        <v>5447759178.1400003</v>
      </c>
      <c r="H21" s="33">
        <v>3318708298</v>
      </c>
      <c r="I21" s="33">
        <v>8766467476.1399994</v>
      </c>
      <c r="J21" s="33">
        <v>10118600867.819998</v>
      </c>
      <c r="K21" s="33">
        <v>-1473931587.4699993</v>
      </c>
      <c r="L21" s="33">
        <v>8644669280.3499985</v>
      </c>
      <c r="M21" s="33">
        <v>-716909327.35000038</v>
      </c>
      <c r="N21" s="33">
        <v>121798195.79000092</v>
      </c>
      <c r="Q21" s="89"/>
    </row>
    <row r="22" spans="1:29" x14ac:dyDescent="0.25">
      <c r="A22" s="29" t="s">
        <v>45</v>
      </c>
      <c r="B22" s="30" t="s">
        <v>46</v>
      </c>
      <c r="C22" s="30">
        <v>169350000</v>
      </c>
      <c r="D22" s="30">
        <v>9.9999999999999995E-7</v>
      </c>
      <c r="E22" s="30">
        <v>9.9999999999999995E-7</v>
      </c>
      <c r="F22" s="30">
        <v>169350000</v>
      </c>
      <c r="G22" s="30">
        <v>143165000</v>
      </c>
      <c r="H22" s="30">
        <v>100054000</v>
      </c>
      <c r="I22" s="30">
        <v>243219000</v>
      </c>
      <c r="J22" s="30">
        <v>140140000</v>
      </c>
      <c r="K22" s="30">
        <v>99289000</v>
      </c>
      <c r="L22" s="30">
        <v>239429000</v>
      </c>
      <c r="M22" s="30">
        <v>-73869000</v>
      </c>
      <c r="N22" s="30">
        <v>3790000</v>
      </c>
      <c r="O22"/>
      <c r="P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25">
      <c r="A23" s="29" t="s">
        <v>47</v>
      </c>
      <c r="B23" s="30" t="s">
        <v>48</v>
      </c>
      <c r="C23" s="30">
        <v>26500000</v>
      </c>
      <c r="D23" s="30">
        <v>13837821.99</v>
      </c>
      <c r="E23" s="30">
        <v>9.9999999999999995E-7</v>
      </c>
      <c r="F23" s="30">
        <v>40337821.989999004</v>
      </c>
      <c r="G23" s="30">
        <v>40337821.990000002</v>
      </c>
      <c r="H23" s="30">
        <v>9.9999999999999995E-7</v>
      </c>
      <c r="I23" s="30">
        <v>40337821.990001</v>
      </c>
      <c r="J23" s="30">
        <v>9.9999999999999995E-7</v>
      </c>
      <c r="K23" s="30">
        <v>9.9999999999999995E-7</v>
      </c>
      <c r="L23" s="30">
        <v>1.9999999999999999E-6</v>
      </c>
      <c r="M23" s="30">
        <v>-1.9967555999755859E-6</v>
      </c>
      <c r="N23" s="30">
        <v>40337821.989999004</v>
      </c>
      <c r="O23"/>
      <c r="P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25">
      <c r="A24" s="29" t="s">
        <v>49</v>
      </c>
      <c r="B24" s="30" t="s">
        <v>50</v>
      </c>
      <c r="C24" s="30">
        <v>6589200000</v>
      </c>
      <c r="D24" s="30">
        <v>9.9999999999999995E-7</v>
      </c>
      <c r="E24" s="30">
        <v>9.9999999999999995E-7</v>
      </c>
      <c r="F24" s="30">
        <v>6589200000</v>
      </c>
      <c r="G24" s="30">
        <v>224562833.87999985</v>
      </c>
      <c r="H24" s="30">
        <v>7808186007.4700003</v>
      </c>
      <c r="I24" s="30">
        <v>8032748841.3500004</v>
      </c>
      <c r="J24" s="30">
        <v>9.9999999999999995E-7</v>
      </c>
      <c r="K24" s="30">
        <v>8032748841.3500004</v>
      </c>
      <c r="L24" s="30">
        <v>8032748841.3500013</v>
      </c>
      <c r="M24" s="30">
        <v>-1443548841.3500004</v>
      </c>
      <c r="N24" s="30">
        <v>-9.5367431640625E-7</v>
      </c>
      <c r="O24"/>
      <c r="P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25">
      <c r="A25" s="29" t="s">
        <v>51</v>
      </c>
      <c r="B25" s="30" t="s">
        <v>52</v>
      </c>
      <c r="C25" s="30">
        <v>0</v>
      </c>
      <c r="D25" s="30">
        <v>28670326.800000001</v>
      </c>
      <c r="E25" s="30">
        <v>9.9999999999999995E-7</v>
      </c>
      <c r="F25" s="30">
        <v>28670326.799999002</v>
      </c>
      <c r="G25" s="30">
        <v>28670326.800000001</v>
      </c>
      <c r="H25" s="30">
        <v>9.9999999999999995E-7</v>
      </c>
      <c r="I25" s="30">
        <v>28670326.800000999</v>
      </c>
      <c r="J25" s="30">
        <v>9978460867.8199978</v>
      </c>
      <c r="K25" s="30">
        <v>-9977830868.8199997</v>
      </c>
      <c r="L25" s="30">
        <v>629998.99999809265</v>
      </c>
      <c r="M25" s="30">
        <v>-1.9967555999755859E-6</v>
      </c>
      <c r="N25" s="30">
        <v>28040327.800002906</v>
      </c>
      <c r="O25"/>
      <c r="P25"/>
      <c r="R25"/>
      <c r="S25"/>
      <c r="T25"/>
      <c r="U25"/>
      <c r="V25"/>
      <c r="W25"/>
      <c r="X25"/>
      <c r="Y25"/>
      <c r="Z25"/>
      <c r="AA25"/>
      <c r="AB25"/>
      <c r="AC25"/>
    </row>
    <row r="26" spans="1:29" x14ac:dyDescent="0.25">
      <c r="A26" s="29" t="s">
        <v>53</v>
      </c>
      <c r="B26" s="30" t="s">
        <v>54</v>
      </c>
      <c r="C26" s="30">
        <v>20000000</v>
      </c>
      <c r="D26" s="30">
        <v>9.9999999999999995E-7</v>
      </c>
      <c r="E26" s="30">
        <v>9.9999999999999995E-7</v>
      </c>
      <c r="F26" s="30">
        <v>20000000</v>
      </c>
      <c r="G26" s="30">
        <v>9.9999999999999995E-7</v>
      </c>
      <c r="H26" s="30">
        <v>9.9999999999999995E-7</v>
      </c>
      <c r="I26" s="30">
        <v>1.9999999999999999E-6</v>
      </c>
      <c r="J26" s="30">
        <v>9.9999999999999995E-7</v>
      </c>
      <c r="K26" s="30">
        <v>9.9999999999999995E-7</v>
      </c>
      <c r="L26" s="30">
        <v>1.9999999999999999E-6</v>
      </c>
      <c r="M26" s="30">
        <v>19999999.999998</v>
      </c>
      <c r="N26" s="30">
        <v>0</v>
      </c>
      <c r="O26"/>
      <c r="P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25">
      <c r="A27" s="29" t="s">
        <v>55</v>
      </c>
      <c r="B27" s="30" t="s">
        <v>56</v>
      </c>
      <c r="C27" s="30">
        <v>1152000000</v>
      </c>
      <c r="D27" s="30">
        <v>9.9999999999999995E-7</v>
      </c>
      <c r="E27" s="30">
        <v>9.9999999999999995E-7</v>
      </c>
      <c r="F27" s="30">
        <v>1152000000</v>
      </c>
      <c r="G27" s="30">
        <v>9.9999999999999995E-7</v>
      </c>
      <c r="H27" s="30">
        <v>178442400</v>
      </c>
      <c r="I27" s="30">
        <v>178442400.00000101</v>
      </c>
      <c r="J27" s="30">
        <v>9.9999999999999995E-7</v>
      </c>
      <c r="K27" s="30">
        <v>178442400</v>
      </c>
      <c r="L27" s="30">
        <v>178442400.00000101</v>
      </c>
      <c r="M27" s="30">
        <v>973557599.99999905</v>
      </c>
      <c r="N27" s="30">
        <v>0</v>
      </c>
      <c r="O27"/>
      <c r="P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25">
      <c r="A28" s="29" t="s">
        <v>57</v>
      </c>
      <c r="B28" s="30" t="s">
        <v>58</v>
      </c>
      <c r="C28" s="30">
        <v>20000000</v>
      </c>
      <c r="D28" s="30">
        <v>9.9999999999999995E-7</v>
      </c>
      <c r="E28" s="30">
        <v>9.9999999999999995E-7</v>
      </c>
      <c r="F28" s="30">
        <v>20000000</v>
      </c>
      <c r="G28" s="30">
        <v>9.9999999999999995E-7</v>
      </c>
      <c r="H28" s="30">
        <v>9.9999999999999995E-7</v>
      </c>
      <c r="I28" s="30">
        <v>1.9999999999999999E-6</v>
      </c>
      <c r="J28" s="30">
        <v>9.9999999999999995E-7</v>
      </c>
      <c r="K28" s="30">
        <v>9.9999999999999995E-7</v>
      </c>
      <c r="L28" s="30">
        <v>1.9999999999999999E-6</v>
      </c>
      <c r="M28" s="30">
        <v>19999999.999998</v>
      </c>
      <c r="N28" s="30">
        <v>0</v>
      </c>
      <c r="O28"/>
      <c r="P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25">
      <c r="A29" s="29" t="s">
        <v>59</v>
      </c>
      <c r="B29" s="30" t="s">
        <v>60</v>
      </c>
      <c r="C29" s="30">
        <v>10000000</v>
      </c>
      <c r="D29" s="30">
        <v>9.9999999999999995E-7</v>
      </c>
      <c r="E29" s="30">
        <v>9.9999999999999995E-7</v>
      </c>
      <c r="F29" s="30">
        <v>10000000</v>
      </c>
      <c r="G29" s="30">
        <v>9.9999999999999995E-7</v>
      </c>
      <c r="H29" s="30">
        <v>9.9999999999999995E-7</v>
      </c>
      <c r="I29" s="30">
        <v>1.9999999999999999E-6</v>
      </c>
      <c r="J29" s="30">
        <v>9.9999999999999995E-7</v>
      </c>
      <c r="K29" s="30">
        <v>9.9999999999999995E-7</v>
      </c>
      <c r="L29" s="30">
        <v>1.9999999999999999E-6</v>
      </c>
      <c r="M29" s="30">
        <v>9999999.9999979995</v>
      </c>
      <c r="N29" s="30">
        <v>0</v>
      </c>
      <c r="O29"/>
      <c r="P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25">
      <c r="A30" s="29" t="s">
        <v>61</v>
      </c>
      <c r="B30" s="30" t="s">
        <v>62</v>
      </c>
      <c r="C30" s="30">
        <v>10000000</v>
      </c>
      <c r="D30" s="30">
        <v>9.9999999999999995E-7</v>
      </c>
      <c r="E30" s="30">
        <v>9.9999999999999995E-7</v>
      </c>
      <c r="F30" s="30">
        <v>10000000</v>
      </c>
      <c r="G30" s="30">
        <v>5011023195.4700003</v>
      </c>
      <c r="H30" s="30">
        <v>-4767974109.4700003</v>
      </c>
      <c r="I30" s="30">
        <v>243049086</v>
      </c>
      <c r="J30" s="30">
        <v>9.9999999999999995E-7</v>
      </c>
      <c r="K30" s="30">
        <v>193419040</v>
      </c>
      <c r="L30" s="30">
        <v>193419040.00000101</v>
      </c>
      <c r="M30" s="30">
        <v>-233049086</v>
      </c>
      <c r="N30" s="30">
        <v>49630045.999998987</v>
      </c>
      <c r="O30"/>
      <c r="P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25">
      <c r="A31" s="29" t="s">
        <v>63</v>
      </c>
      <c r="B31" s="30" t="s">
        <v>64</v>
      </c>
      <c r="C31" s="30">
        <v>10000000</v>
      </c>
      <c r="D31" s="30">
        <v>9.9999999999999995E-7</v>
      </c>
      <c r="E31" s="30">
        <v>9.9999999999999995E-7</v>
      </c>
      <c r="F31" s="30">
        <v>10000000</v>
      </c>
      <c r="G31" s="30">
        <v>9.9999999999999995E-7</v>
      </c>
      <c r="H31" s="30">
        <v>9.9999999999999995E-7</v>
      </c>
      <c r="I31" s="30">
        <v>1.9999999999999999E-6</v>
      </c>
      <c r="J31" s="30">
        <v>9.9999999999999995E-7</v>
      </c>
      <c r="K31" s="30">
        <v>9.9999999999999995E-7</v>
      </c>
      <c r="L31" s="30">
        <v>1.9999999999999999E-6</v>
      </c>
      <c r="M31" s="30">
        <v>9999999.9999979995</v>
      </c>
      <c r="N31" s="30">
        <v>0</v>
      </c>
      <c r="O31"/>
      <c r="P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34" customFormat="1" x14ac:dyDescent="0.25">
      <c r="A32" s="32" t="s">
        <v>65</v>
      </c>
      <c r="B32" s="33" t="s">
        <v>66</v>
      </c>
      <c r="C32" s="33">
        <v>4445206484</v>
      </c>
      <c r="D32" s="33">
        <v>9.9999999999999995E-7</v>
      </c>
      <c r="E32" s="33">
        <v>101541046</v>
      </c>
      <c r="F32" s="33">
        <v>4343665438.000001</v>
      </c>
      <c r="G32" s="33">
        <v>1001684622</v>
      </c>
      <c r="H32" s="33">
        <v>340556668</v>
      </c>
      <c r="I32" s="33">
        <v>1342241290</v>
      </c>
      <c r="J32" s="33">
        <v>818386182</v>
      </c>
      <c r="K32" s="33">
        <v>382261177</v>
      </c>
      <c r="L32" s="33">
        <v>1200647359</v>
      </c>
      <c r="M32" s="33">
        <v>3001424148.000001</v>
      </c>
      <c r="N32" s="33">
        <v>141593931</v>
      </c>
      <c r="Q32" s="89"/>
    </row>
    <row r="33" spans="1:29" x14ac:dyDescent="0.25">
      <c r="A33" s="29" t="s">
        <v>67</v>
      </c>
      <c r="B33" s="30" t="s">
        <v>68</v>
      </c>
      <c r="C33" s="30">
        <v>3150000000</v>
      </c>
      <c r="D33" s="30">
        <v>9.9999999999999995E-7</v>
      </c>
      <c r="E33" s="30">
        <v>9.9999999999999995E-7</v>
      </c>
      <c r="F33" s="30">
        <v>3150000000</v>
      </c>
      <c r="G33" s="30">
        <v>9.9999999999999995E-7</v>
      </c>
      <c r="H33" s="30">
        <v>9.9999999999999995E-7</v>
      </c>
      <c r="I33" s="30">
        <v>1.9999999999999999E-6</v>
      </c>
      <c r="J33" s="30">
        <v>9.9999999999999995E-7</v>
      </c>
      <c r="K33" s="30">
        <v>9.9999999999999995E-7</v>
      </c>
      <c r="L33" s="30">
        <v>1.9999999999999999E-6</v>
      </c>
      <c r="M33" s="30">
        <v>3149999999.9999981</v>
      </c>
      <c r="N33" s="30">
        <v>0</v>
      </c>
      <c r="O33"/>
      <c r="P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25">
      <c r="A34" s="29" t="s">
        <v>69</v>
      </c>
      <c r="B34" s="30" t="s">
        <v>70</v>
      </c>
      <c r="C34" s="30">
        <v>1064251948</v>
      </c>
      <c r="D34" s="30">
        <v>9.9999999999999995E-7</v>
      </c>
      <c r="E34" s="30">
        <v>9.9999999999999995E-7</v>
      </c>
      <c r="F34" s="30">
        <v>1064251948</v>
      </c>
      <c r="G34" s="30">
        <v>872271132</v>
      </c>
      <c r="H34" s="30">
        <v>340556668</v>
      </c>
      <c r="I34" s="30">
        <v>1212827800</v>
      </c>
      <c r="J34" s="30">
        <v>728144263</v>
      </c>
      <c r="K34" s="30">
        <v>382261177</v>
      </c>
      <c r="L34" s="30">
        <v>1110405440</v>
      </c>
      <c r="M34" s="30">
        <v>-148575852</v>
      </c>
      <c r="N34" s="30">
        <v>102422360</v>
      </c>
      <c r="O34"/>
      <c r="P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25">
      <c r="A35" s="29" t="s">
        <v>71</v>
      </c>
      <c r="B35" s="30" t="s">
        <v>72</v>
      </c>
      <c r="C35" s="30">
        <v>230954536</v>
      </c>
      <c r="D35" s="30">
        <v>9.9999999999999995E-7</v>
      </c>
      <c r="E35" s="30">
        <v>101541046</v>
      </c>
      <c r="F35" s="30">
        <v>129413490.00000101</v>
      </c>
      <c r="G35" s="30">
        <v>129413490</v>
      </c>
      <c r="H35" s="30">
        <v>9.9999999999999995E-7</v>
      </c>
      <c r="I35" s="30">
        <v>129413490.000001</v>
      </c>
      <c r="J35" s="30">
        <v>90241919</v>
      </c>
      <c r="K35" s="30">
        <v>9.9999999999999995E-7</v>
      </c>
      <c r="L35" s="30">
        <v>90241919.000000998</v>
      </c>
      <c r="M35" s="30">
        <v>1.4901161193847656E-8</v>
      </c>
      <c r="N35" s="30">
        <v>39171571</v>
      </c>
      <c r="O35"/>
      <c r="P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34" customFormat="1" x14ac:dyDescent="0.25">
      <c r="A36" s="32" t="s">
        <v>73</v>
      </c>
      <c r="B36" s="33" t="s">
        <v>74</v>
      </c>
      <c r="C36" s="33">
        <v>202791448</v>
      </c>
      <c r="D36" s="33">
        <v>3491646.77</v>
      </c>
      <c r="E36" s="33">
        <v>9.9999999999999995E-7</v>
      </c>
      <c r="F36" s="33">
        <v>206283094.769999</v>
      </c>
      <c r="G36" s="33">
        <v>229557637.77000001</v>
      </c>
      <c r="H36" s="33">
        <v>15827457</v>
      </c>
      <c r="I36" s="33">
        <v>245385094.77000001</v>
      </c>
      <c r="J36" s="33">
        <v>402606316.60000002</v>
      </c>
      <c r="K36" s="33">
        <v>-385505243</v>
      </c>
      <c r="L36" s="33">
        <v>17101073.600000024</v>
      </c>
      <c r="M36" s="33">
        <v>-39102000.000001013</v>
      </c>
      <c r="N36" s="33">
        <v>228284021.16999999</v>
      </c>
      <c r="Q36" s="89"/>
    </row>
    <row r="37" spans="1:29" x14ac:dyDescent="0.25">
      <c r="A37" s="29" t="s">
        <v>75</v>
      </c>
      <c r="B37" s="30" t="s">
        <v>76</v>
      </c>
      <c r="C37" s="30">
        <v>27581448</v>
      </c>
      <c r="D37" s="30">
        <v>9.9999999999999995E-7</v>
      </c>
      <c r="E37" s="30">
        <v>9.9999999999999995E-7</v>
      </c>
      <c r="F37" s="30">
        <v>27581448</v>
      </c>
      <c r="G37" s="30">
        <v>50855991</v>
      </c>
      <c r="H37" s="30">
        <v>15827457</v>
      </c>
      <c r="I37" s="30">
        <v>66683448</v>
      </c>
      <c r="J37" s="30">
        <v>385505243</v>
      </c>
      <c r="K37" s="30">
        <v>-385505243</v>
      </c>
      <c r="L37" s="30">
        <v>0</v>
      </c>
      <c r="M37" s="30">
        <v>-39102000</v>
      </c>
      <c r="N37" s="30">
        <v>66683448</v>
      </c>
      <c r="O37"/>
      <c r="P37"/>
      <c r="R37"/>
      <c r="S37"/>
      <c r="T37"/>
      <c r="U37"/>
      <c r="V37"/>
      <c r="W37"/>
      <c r="X37"/>
      <c r="Y37"/>
      <c r="Z37"/>
      <c r="AA37"/>
      <c r="AB37"/>
      <c r="AC37"/>
    </row>
    <row r="38" spans="1:29" x14ac:dyDescent="0.25">
      <c r="A38" s="29" t="s">
        <v>77</v>
      </c>
      <c r="B38" s="30" t="s">
        <v>78</v>
      </c>
      <c r="C38" s="30">
        <v>175210000</v>
      </c>
      <c r="D38" s="30">
        <v>3491646.77</v>
      </c>
      <c r="E38" s="30">
        <v>9.9999999999999995E-7</v>
      </c>
      <c r="F38" s="30">
        <v>178701646.769999</v>
      </c>
      <c r="G38" s="30">
        <v>178701646.77000001</v>
      </c>
      <c r="H38" s="30">
        <v>9.9999999999999995E-7</v>
      </c>
      <c r="I38" s="30">
        <v>178701646.77000102</v>
      </c>
      <c r="J38" s="30">
        <v>17101073.600000001</v>
      </c>
      <c r="K38" s="30">
        <v>9.9999999999999995E-7</v>
      </c>
      <c r="L38" s="30">
        <v>17101073.600001</v>
      </c>
      <c r="M38" s="30">
        <v>-2.0265579223632813E-6</v>
      </c>
      <c r="N38" s="30">
        <v>161600573.17000002</v>
      </c>
      <c r="O38"/>
      <c r="P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34" customFormat="1" x14ac:dyDescent="0.25">
      <c r="A39" s="32" t="s">
        <v>79</v>
      </c>
      <c r="B39" s="33" t="s">
        <v>80</v>
      </c>
      <c r="C39" s="33">
        <v>8735951537</v>
      </c>
      <c r="D39" s="33">
        <v>1172778499.3899999</v>
      </c>
      <c r="E39" s="33">
        <v>9.9999999999999995E-7</v>
      </c>
      <c r="F39" s="33">
        <v>9908730036.3899975</v>
      </c>
      <c r="G39" s="33">
        <v>6778394309.3899994</v>
      </c>
      <c r="H39" s="33">
        <v>3984856080.2700005</v>
      </c>
      <c r="I39" s="33">
        <v>10763250389.66</v>
      </c>
      <c r="J39" s="33">
        <v>10264109181.41</v>
      </c>
      <c r="K39" s="33">
        <v>-3326695901.2399993</v>
      </c>
      <c r="L39" s="33">
        <v>6937413280.1700001</v>
      </c>
      <c r="M39" s="33">
        <v>-854520353.27000237</v>
      </c>
      <c r="N39" s="33">
        <v>3825837109.4899998</v>
      </c>
      <c r="Q39" s="89"/>
    </row>
    <row r="40" spans="1:29" x14ac:dyDescent="0.25">
      <c r="A40" s="29" t="s">
        <v>81</v>
      </c>
      <c r="B40" s="30" t="s">
        <v>82</v>
      </c>
      <c r="C40" s="30">
        <v>30000</v>
      </c>
      <c r="D40" s="30">
        <v>9.9999999999999995E-7</v>
      </c>
      <c r="E40" s="30">
        <v>9.9999999999999995E-7</v>
      </c>
      <c r="F40" s="30">
        <v>30000</v>
      </c>
      <c r="G40" s="30">
        <v>12500</v>
      </c>
      <c r="H40" s="30">
        <v>20000</v>
      </c>
      <c r="I40" s="30">
        <v>32500</v>
      </c>
      <c r="J40" s="30">
        <v>20000</v>
      </c>
      <c r="K40" s="30">
        <v>12500</v>
      </c>
      <c r="L40" s="30">
        <v>32500</v>
      </c>
      <c r="M40" s="30">
        <v>-2500</v>
      </c>
      <c r="N40" s="30">
        <v>0</v>
      </c>
      <c r="O40"/>
      <c r="P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25">
      <c r="A41" s="29" t="s">
        <v>83</v>
      </c>
      <c r="B41" s="30" t="s">
        <v>84</v>
      </c>
      <c r="C41" s="30">
        <v>8089972382</v>
      </c>
      <c r="D41" s="30">
        <v>9.9999999999999995E-7</v>
      </c>
      <c r="E41" s="30">
        <v>9.9999999999999995E-7</v>
      </c>
      <c r="F41" s="30">
        <v>8089972382</v>
      </c>
      <c r="G41" s="30">
        <v>5082603310</v>
      </c>
      <c r="H41" s="30">
        <v>3707389760.2700005</v>
      </c>
      <c r="I41" s="30">
        <v>8789993070.2700005</v>
      </c>
      <c r="J41" s="30">
        <v>9521298059.1299992</v>
      </c>
      <c r="K41" s="30">
        <v>-3326708400.7399993</v>
      </c>
      <c r="L41" s="30">
        <v>6194589658.3899994</v>
      </c>
      <c r="M41" s="30">
        <v>-700020688.27000046</v>
      </c>
      <c r="N41" s="30">
        <v>2595403411.8800011</v>
      </c>
      <c r="O41"/>
      <c r="P41"/>
      <c r="R41"/>
      <c r="S41"/>
      <c r="T41"/>
      <c r="U41"/>
      <c r="V41"/>
      <c r="W41"/>
      <c r="X41"/>
      <c r="Y41"/>
      <c r="Z41"/>
      <c r="AA41"/>
      <c r="AB41"/>
      <c r="AC41"/>
    </row>
    <row r="42" spans="1:29" x14ac:dyDescent="0.25">
      <c r="A42" s="29" t="s">
        <v>85</v>
      </c>
      <c r="B42" s="30" t="s">
        <v>86</v>
      </c>
      <c r="C42" s="30">
        <v>523000000</v>
      </c>
      <c r="D42" s="30">
        <v>680944211.88999999</v>
      </c>
      <c r="E42" s="30">
        <v>9.9999999999999995E-7</v>
      </c>
      <c r="F42" s="30">
        <v>1203944211.8899989</v>
      </c>
      <c r="G42" s="30">
        <v>1203944211.8899999</v>
      </c>
      <c r="H42" s="30">
        <v>9.9999999999999995E-7</v>
      </c>
      <c r="I42" s="30">
        <v>1203944211.8900008</v>
      </c>
      <c r="J42" s="30">
        <v>250956834.28</v>
      </c>
      <c r="K42" s="30">
        <v>9.9999999999999995E-7</v>
      </c>
      <c r="L42" s="30">
        <v>250956834.28000101</v>
      </c>
      <c r="M42" s="30">
        <v>-1.9073486328125E-6</v>
      </c>
      <c r="N42" s="30">
        <v>952987377.60999978</v>
      </c>
      <c r="O42"/>
      <c r="P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25">
      <c r="A43" s="29" t="s">
        <v>87</v>
      </c>
      <c r="B43" s="30" t="s">
        <v>88</v>
      </c>
      <c r="C43" s="30">
        <v>121949155</v>
      </c>
      <c r="D43" s="30">
        <v>9.9999999999999995E-7</v>
      </c>
      <c r="E43" s="30">
        <v>9.9999999999999995E-7</v>
      </c>
      <c r="F43" s="30">
        <v>121949155</v>
      </c>
      <c r="G43" s="30">
        <v>9.9999999999999995E-7</v>
      </c>
      <c r="H43" s="30">
        <v>277446320</v>
      </c>
      <c r="I43" s="30">
        <v>277446320.00000101</v>
      </c>
      <c r="J43" s="30">
        <v>9.9999999999999995E-7</v>
      </c>
      <c r="K43" s="30">
        <v>9.9999999999999995E-7</v>
      </c>
      <c r="L43" s="30">
        <v>1.9999999999999999E-6</v>
      </c>
      <c r="M43" s="30">
        <v>-155497165.00000101</v>
      </c>
      <c r="N43" s="30">
        <v>277446319.99999899</v>
      </c>
      <c r="O43"/>
      <c r="P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25">
      <c r="A44" s="29" t="s">
        <v>89</v>
      </c>
      <c r="B44" s="30" t="s">
        <v>90</v>
      </c>
      <c r="C44" s="30">
        <v>1000000</v>
      </c>
      <c r="D44" s="30">
        <v>9.9999999999999995E-7</v>
      </c>
      <c r="E44" s="30">
        <v>9.9999999999999995E-7</v>
      </c>
      <c r="F44" s="30">
        <v>1000000</v>
      </c>
      <c r="G44" s="30">
        <v>9.9999999999999995E-7</v>
      </c>
      <c r="H44" s="30">
        <v>9.9999999999999995E-7</v>
      </c>
      <c r="I44" s="30">
        <v>1.9999999999999999E-6</v>
      </c>
      <c r="J44" s="30">
        <v>9.9999999999999995E-7</v>
      </c>
      <c r="K44" s="30">
        <v>9.9999999999999995E-7</v>
      </c>
      <c r="L44" s="30">
        <v>1.9999999999999999E-6</v>
      </c>
      <c r="M44" s="30">
        <v>999999.99999799998</v>
      </c>
      <c r="N44" s="30">
        <v>0</v>
      </c>
      <c r="O44"/>
      <c r="P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34" customFormat="1" x14ac:dyDescent="0.25">
      <c r="A45" s="29" t="s">
        <v>91</v>
      </c>
      <c r="B45" s="30" t="s">
        <v>92</v>
      </c>
      <c r="C45" s="30">
        <v>9.9999999999999995E-7</v>
      </c>
      <c r="D45" s="30">
        <v>491834287.5</v>
      </c>
      <c r="E45" s="30">
        <v>9.9999999999999995E-7</v>
      </c>
      <c r="F45" s="30">
        <v>491834287.5</v>
      </c>
      <c r="G45" s="30">
        <v>491834287.5</v>
      </c>
      <c r="H45" s="30">
        <v>9.9999999999999995E-7</v>
      </c>
      <c r="I45" s="30">
        <v>491834287.50000101</v>
      </c>
      <c r="J45" s="30">
        <v>491834288</v>
      </c>
      <c r="K45" s="30">
        <v>-0.5</v>
      </c>
      <c r="L45" s="30">
        <v>491834287.5</v>
      </c>
      <c r="M45" s="30">
        <v>-1.0132789611816406E-6</v>
      </c>
      <c r="N45" s="30">
        <v>1.0132789611816406E-6</v>
      </c>
      <c r="Q45" s="89"/>
    </row>
    <row r="46" spans="1:29" s="34" customFormat="1" x14ac:dyDescent="0.25">
      <c r="A46" s="32" t="s">
        <v>93</v>
      </c>
      <c r="B46" s="33" t="s">
        <v>94</v>
      </c>
      <c r="C46" s="33">
        <v>20739602998</v>
      </c>
      <c r="D46" s="33">
        <v>999999958</v>
      </c>
      <c r="E46" s="33">
        <v>818593753</v>
      </c>
      <c r="F46" s="33">
        <v>20921009203</v>
      </c>
      <c r="G46" s="33">
        <v>7087933633.3400002</v>
      </c>
      <c r="H46" s="33">
        <v>4764337969.5299997</v>
      </c>
      <c r="I46" s="33">
        <v>11852271602.869999</v>
      </c>
      <c r="J46" s="33">
        <v>3201136980.5999999</v>
      </c>
      <c r="K46" s="33">
        <v>5748632537.4400005</v>
      </c>
      <c r="L46" s="33">
        <v>8949769518.0400009</v>
      </c>
      <c r="M46" s="33">
        <v>9068737600.1300011</v>
      </c>
      <c r="N46" s="33">
        <v>2902502084.829998</v>
      </c>
      <c r="Q46" s="89"/>
    </row>
    <row r="47" spans="1:29" x14ac:dyDescent="0.25">
      <c r="A47" s="29" t="s">
        <v>95</v>
      </c>
      <c r="B47" s="30" t="s">
        <v>96</v>
      </c>
      <c r="C47" s="30">
        <v>607828346</v>
      </c>
      <c r="D47" s="30">
        <v>9.9999999999999995E-7</v>
      </c>
      <c r="E47" s="30">
        <v>9.9999999999999995E-7</v>
      </c>
      <c r="F47" s="30">
        <v>607828346</v>
      </c>
      <c r="G47" s="30">
        <v>512559887.27999997</v>
      </c>
      <c r="H47" s="30">
        <v>201499251.72</v>
      </c>
      <c r="I47" s="30">
        <v>714059139</v>
      </c>
      <c r="J47" s="30">
        <v>450274352</v>
      </c>
      <c r="K47" s="30">
        <v>184003723</v>
      </c>
      <c r="L47" s="30">
        <v>634278075</v>
      </c>
      <c r="M47" s="30">
        <v>-106230793</v>
      </c>
      <c r="N47" s="30">
        <v>79781064</v>
      </c>
      <c r="O47"/>
      <c r="P47"/>
      <c r="R47"/>
      <c r="S47"/>
      <c r="T47"/>
      <c r="U47"/>
      <c r="V47"/>
      <c r="W47"/>
      <c r="X47"/>
      <c r="Y47"/>
      <c r="Z47"/>
      <c r="AA47"/>
      <c r="AB47"/>
      <c r="AC47"/>
    </row>
    <row r="48" spans="1:29" x14ac:dyDescent="0.25">
      <c r="A48" s="29" t="s">
        <v>97</v>
      </c>
      <c r="B48" s="30" t="s">
        <v>98</v>
      </c>
      <c r="C48" s="30">
        <v>98392000</v>
      </c>
      <c r="D48" s="30">
        <v>9.9999999999999995E-7</v>
      </c>
      <c r="E48" s="30">
        <v>42252826</v>
      </c>
      <c r="F48" s="30">
        <v>56139174.000000998</v>
      </c>
      <c r="G48" s="30">
        <v>56139174</v>
      </c>
      <c r="H48" s="30">
        <v>9.9999999999999995E-7</v>
      </c>
      <c r="I48" s="30">
        <v>56139174.000000998</v>
      </c>
      <c r="J48" s="30">
        <v>51630731</v>
      </c>
      <c r="K48" s="30">
        <v>9.9999999999999995E-7</v>
      </c>
      <c r="L48" s="30">
        <v>51630731.000000998</v>
      </c>
      <c r="M48" s="30">
        <v>0</v>
      </c>
      <c r="N48" s="30">
        <v>4508443</v>
      </c>
      <c r="O48"/>
      <c r="P48"/>
      <c r="R48"/>
      <c r="S48"/>
      <c r="T48"/>
      <c r="U48"/>
      <c r="V48"/>
      <c r="W48"/>
      <c r="X48"/>
      <c r="Y48"/>
      <c r="Z48"/>
      <c r="AA48"/>
      <c r="AB48"/>
      <c r="AC48"/>
    </row>
    <row r="49" spans="1:29" x14ac:dyDescent="0.25">
      <c r="A49" s="29" t="s">
        <v>99</v>
      </c>
      <c r="B49" s="30" t="s">
        <v>100</v>
      </c>
      <c r="C49" s="30">
        <v>519634564</v>
      </c>
      <c r="D49" s="30">
        <v>9.9999999999999995E-7</v>
      </c>
      <c r="E49" s="30">
        <v>9.9999999999999995E-7</v>
      </c>
      <c r="F49" s="30">
        <v>519634564</v>
      </c>
      <c r="G49" s="30">
        <v>432217987</v>
      </c>
      <c r="H49" s="30">
        <v>189020284</v>
      </c>
      <c r="I49" s="30">
        <v>621238271</v>
      </c>
      <c r="J49" s="30">
        <v>403347572</v>
      </c>
      <c r="K49" s="30">
        <v>167832050</v>
      </c>
      <c r="L49" s="30">
        <v>571179622</v>
      </c>
      <c r="M49" s="30">
        <v>-101603707</v>
      </c>
      <c r="N49" s="30">
        <v>50058649</v>
      </c>
      <c r="O49"/>
      <c r="P49"/>
      <c r="R49"/>
      <c r="S49"/>
      <c r="T49"/>
      <c r="U49"/>
      <c r="V49"/>
      <c r="W49"/>
      <c r="X49"/>
      <c r="Y49"/>
      <c r="Z49"/>
      <c r="AA49"/>
      <c r="AB49"/>
      <c r="AC49"/>
    </row>
    <row r="50" spans="1:29" x14ac:dyDescent="0.25">
      <c r="A50" s="29" t="s">
        <v>101</v>
      </c>
      <c r="B50" s="30" t="s">
        <v>102</v>
      </c>
      <c r="C50" s="30">
        <v>55325000</v>
      </c>
      <c r="D50" s="30">
        <v>9.9999999999999995E-7</v>
      </c>
      <c r="E50" s="30">
        <v>19546716</v>
      </c>
      <c r="F50" s="30">
        <v>35778284.000000998</v>
      </c>
      <c r="G50" s="30">
        <v>35778284</v>
      </c>
      <c r="H50" s="30">
        <v>9.9999999999999995E-7</v>
      </c>
      <c r="I50" s="30">
        <v>35778284.000000998</v>
      </c>
      <c r="J50" s="30">
        <v>35324416</v>
      </c>
      <c r="K50" s="30">
        <v>9.9999999999999995E-7</v>
      </c>
      <c r="L50" s="30">
        <v>35324416.000000998</v>
      </c>
      <c r="M50" s="30">
        <v>0</v>
      </c>
      <c r="N50" s="30">
        <v>453868</v>
      </c>
      <c r="O50" s="56" t="s">
        <v>845</v>
      </c>
      <c r="P50"/>
      <c r="R50"/>
      <c r="S50"/>
      <c r="T50"/>
      <c r="U50"/>
      <c r="V50"/>
      <c r="W50"/>
      <c r="X50"/>
      <c r="Y50"/>
      <c r="Z50"/>
      <c r="AA50"/>
      <c r="AB50"/>
      <c r="AC50"/>
    </row>
    <row r="51" spans="1:29" x14ac:dyDescent="0.25">
      <c r="A51" s="29" t="s">
        <v>103</v>
      </c>
      <c r="B51" s="30" t="s">
        <v>104</v>
      </c>
      <c r="C51" s="30">
        <v>18042098424</v>
      </c>
      <c r="D51" s="30">
        <v>999999958</v>
      </c>
      <c r="E51" s="30">
        <v>9.9999999999999995E-7</v>
      </c>
      <c r="F51" s="30">
        <v>19042098382</v>
      </c>
      <c r="G51" s="30">
        <v>4736696502.3299999</v>
      </c>
      <c r="H51" s="30">
        <v>5048829779.54</v>
      </c>
      <c r="I51" s="30">
        <v>9785526281.8699989</v>
      </c>
      <c r="J51" s="30">
        <v>1621029456.5999999</v>
      </c>
      <c r="K51" s="30">
        <v>5396796764.4400005</v>
      </c>
      <c r="L51" s="30">
        <v>7017826221.0400009</v>
      </c>
      <c r="M51" s="30">
        <v>9256572100.1300011</v>
      </c>
      <c r="N51" s="30">
        <v>2767700060.829998</v>
      </c>
      <c r="O51"/>
      <c r="P51"/>
      <c r="R51"/>
      <c r="S51"/>
      <c r="T51"/>
      <c r="U51"/>
      <c r="V51"/>
      <c r="W51"/>
      <c r="X51"/>
      <c r="Y51"/>
      <c r="Z51"/>
      <c r="AA51"/>
      <c r="AB51"/>
      <c r="AC51"/>
    </row>
    <row r="52" spans="1:29" x14ac:dyDescent="0.25">
      <c r="A52" s="29" t="s">
        <v>105</v>
      </c>
      <c r="B52" s="30" t="s">
        <v>106</v>
      </c>
      <c r="C52" s="30">
        <v>1396324664</v>
      </c>
      <c r="D52" s="30">
        <v>9.9999999999999995E-7</v>
      </c>
      <c r="E52" s="30">
        <v>756794211</v>
      </c>
      <c r="F52" s="30">
        <v>639530453.00000095</v>
      </c>
      <c r="G52" s="30">
        <v>1314541798.73</v>
      </c>
      <c r="H52" s="30">
        <v>-675011345.73000002</v>
      </c>
      <c r="I52" s="30">
        <v>639530453</v>
      </c>
      <c r="J52" s="30">
        <v>639530453</v>
      </c>
      <c r="K52" s="30">
        <v>9.9999999999999995E-7</v>
      </c>
      <c r="L52" s="30">
        <v>639530453.00000095</v>
      </c>
      <c r="M52" s="30">
        <v>9.5367431640625E-7</v>
      </c>
      <c r="N52" s="30">
        <v>-9.5367431640625E-7</v>
      </c>
      <c r="O52"/>
      <c r="P52"/>
      <c r="R52"/>
      <c r="S52"/>
      <c r="T52"/>
      <c r="U52"/>
      <c r="V52"/>
      <c r="W52"/>
      <c r="X52"/>
      <c r="Y52"/>
      <c r="Z52"/>
      <c r="AA52"/>
      <c r="AB52"/>
      <c r="AC52"/>
    </row>
    <row r="53" spans="1:29" x14ac:dyDescent="0.25">
      <c r="A53" s="29" t="s">
        <v>107</v>
      </c>
      <c r="B53" s="30" t="s">
        <v>108</v>
      </c>
      <c r="C53" s="30">
        <v>20000000</v>
      </c>
      <c r="D53" s="30">
        <v>9.9999999999999995E-7</v>
      </c>
      <c r="E53" s="30">
        <v>9.9999999999999995E-7</v>
      </c>
      <c r="F53" s="30">
        <v>20000000</v>
      </c>
      <c r="G53" s="30">
        <v>9.9999999999999995E-7</v>
      </c>
      <c r="H53" s="30">
        <v>9.9999999999999995E-7</v>
      </c>
      <c r="I53" s="30">
        <v>1.9999999999999999E-6</v>
      </c>
      <c r="J53" s="30">
        <v>9.9999999999999995E-7</v>
      </c>
      <c r="K53" s="30">
        <v>9.9999999999999995E-7</v>
      </c>
      <c r="L53" s="30">
        <v>1.9999999999999999E-6</v>
      </c>
      <c r="M53" s="30">
        <v>19999999.999998</v>
      </c>
      <c r="N53" s="30">
        <v>0</v>
      </c>
      <c r="O53"/>
      <c r="P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28" customFormat="1" ht="18.75" customHeight="1" x14ac:dyDescent="0.25">
      <c r="A54" s="32" t="s">
        <v>846</v>
      </c>
      <c r="B54" s="33" t="s">
        <v>549</v>
      </c>
      <c r="C54" s="33">
        <v>9.9999999999999995E-7</v>
      </c>
      <c r="D54" s="33">
        <v>5151532766.6300001</v>
      </c>
      <c r="E54" s="33">
        <v>9.9999999999999995E-7</v>
      </c>
      <c r="F54" s="33">
        <v>5151532766.6300001</v>
      </c>
      <c r="G54" s="33">
        <v>1072557200</v>
      </c>
      <c r="H54" s="33">
        <v>4874873133.6300001</v>
      </c>
      <c r="I54" s="33">
        <v>5947430333.6300001</v>
      </c>
      <c r="J54" s="33">
        <v>500000000</v>
      </c>
      <c r="K54" s="33">
        <v>4826383848.6700001</v>
      </c>
      <c r="L54" s="33">
        <v>5326383848.6700001</v>
      </c>
      <c r="M54" s="33">
        <v>-795897567</v>
      </c>
      <c r="N54" s="33">
        <v>621046484.96000004</v>
      </c>
      <c r="Q54" s="161"/>
    </row>
    <row r="55" spans="1:29" s="28" customFormat="1" x14ac:dyDescent="0.25">
      <c r="A55" s="32" t="s">
        <v>847</v>
      </c>
      <c r="B55" s="33" t="s">
        <v>122</v>
      </c>
      <c r="C55" s="33">
        <v>9.9999999999999995E-7</v>
      </c>
      <c r="D55" s="33">
        <v>5151532766.6300001</v>
      </c>
      <c r="E55" s="33">
        <v>9.9999999999999995E-7</v>
      </c>
      <c r="F55" s="33">
        <v>5151532766.6300001</v>
      </c>
      <c r="G55" s="33">
        <v>1072557200</v>
      </c>
      <c r="H55" s="33">
        <v>4874873133.6300001</v>
      </c>
      <c r="I55" s="33">
        <v>5947430333.6300001</v>
      </c>
      <c r="J55" s="33">
        <v>500000000</v>
      </c>
      <c r="K55" s="33">
        <v>4826383848.6700001</v>
      </c>
      <c r="L55" s="33">
        <v>5326383848.6700001</v>
      </c>
      <c r="M55" s="33">
        <v>-795897567</v>
      </c>
      <c r="N55" s="33">
        <v>621046484.96000004</v>
      </c>
      <c r="Q55" s="161"/>
    </row>
    <row r="56" spans="1:29" s="28" customFormat="1" ht="16.5" customHeight="1" x14ac:dyDescent="0.25">
      <c r="A56" s="32" t="s">
        <v>848</v>
      </c>
      <c r="B56" s="33" t="s">
        <v>849</v>
      </c>
      <c r="C56" s="33">
        <v>9.9999999999999995E-7</v>
      </c>
      <c r="D56" s="33">
        <v>5151532766.6300001</v>
      </c>
      <c r="E56" s="33">
        <v>9.9999999999999995E-7</v>
      </c>
      <c r="F56" s="33">
        <v>5151532766.6300001</v>
      </c>
      <c r="G56" s="33">
        <v>1072557200</v>
      </c>
      <c r="H56" s="33">
        <v>4874873133.6300001</v>
      </c>
      <c r="I56" s="33">
        <v>5947430333.6300001</v>
      </c>
      <c r="J56" s="33">
        <v>500000000</v>
      </c>
      <c r="K56" s="33">
        <v>4826383848.6700001</v>
      </c>
      <c r="L56" s="33">
        <v>5326383848.6700001</v>
      </c>
      <c r="M56" s="33">
        <v>-795897567</v>
      </c>
      <c r="N56" s="33">
        <v>621046484.96000004</v>
      </c>
      <c r="Q56" s="161"/>
    </row>
    <row r="57" spans="1:29" s="34" customFormat="1" x14ac:dyDescent="0.25">
      <c r="A57" s="29" t="s">
        <v>850</v>
      </c>
      <c r="B57" s="30" t="s">
        <v>851</v>
      </c>
      <c r="C57" s="30">
        <v>9.9999999999999995E-7</v>
      </c>
      <c r="D57" s="30">
        <v>4160677180.6300001</v>
      </c>
      <c r="E57" s="30">
        <v>9.9999999999999995E-7</v>
      </c>
      <c r="F57" s="30">
        <v>4160677180.6300001</v>
      </c>
      <c r="G57" s="30">
        <v>1072557200</v>
      </c>
      <c r="H57" s="30">
        <v>3884017547.6300001</v>
      </c>
      <c r="I57" s="30">
        <v>4956574747.6300001</v>
      </c>
      <c r="J57" s="30">
        <v>500000000</v>
      </c>
      <c r="K57" s="30">
        <v>3835528262.6700001</v>
      </c>
      <c r="L57" s="30">
        <v>4335528262.6700001</v>
      </c>
      <c r="M57" s="30">
        <v>-795897567</v>
      </c>
      <c r="N57" s="30">
        <v>621046484.96000004</v>
      </c>
      <c r="Q57" s="89"/>
    </row>
    <row r="58" spans="1:29" s="34" customFormat="1" x14ac:dyDescent="0.25">
      <c r="A58" s="29" t="s">
        <v>909</v>
      </c>
      <c r="B58" s="30" t="s">
        <v>910</v>
      </c>
      <c r="C58" s="30">
        <v>9.9999999999999995E-7</v>
      </c>
      <c r="D58" s="30">
        <v>990855586</v>
      </c>
      <c r="E58" s="30">
        <v>9.9999999999999995E-7</v>
      </c>
      <c r="F58" s="30">
        <v>990855586</v>
      </c>
      <c r="G58" s="30">
        <v>9.9999999999999995E-7</v>
      </c>
      <c r="H58" s="30">
        <v>990855586</v>
      </c>
      <c r="I58" s="30">
        <v>990855586.00000095</v>
      </c>
      <c r="J58" s="30">
        <v>9.9999999999999995E-7</v>
      </c>
      <c r="K58" s="30">
        <v>990855586</v>
      </c>
      <c r="L58" s="30">
        <v>990855586.00000095</v>
      </c>
      <c r="M58" s="30">
        <v>-9.5367431640625E-7</v>
      </c>
      <c r="N58" s="30">
        <v>0</v>
      </c>
      <c r="Q58" s="89"/>
    </row>
    <row r="59" spans="1:29" s="28" customFormat="1" x14ac:dyDescent="0.25">
      <c r="A59" s="26" t="s">
        <v>109</v>
      </c>
      <c r="B59" s="27" t="s">
        <v>110</v>
      </c>
      <c r="C59" s="27">
        <v>15331262544</v>
      </c>
      <c r="D59" s="27">
        <v>3615606846.3800001</v>
      </c>
      <c r="E59" s="27">
        <v>883981948</v>
      </c>
      <c r="F59" s="27">
        <v>18062887442.380001</v>
      </c>
      <c r="G59" s="27">
        <v>4053449390.7600007</v>
      </c>
      <c r="H59" s="27">
        <v>11612750571.470001</v>
      </c>
      <c r="I59" s="27">
        <v>15666199962.230001</v>
      </c>
      <c r="J59" s="27">
        <v>4454762628.5</v>
      </c>
      <c r="K59" s="27">
        <v>7791782711.9499998</v>
      </c>
      <c r="L59" s="27">
        <v>12246545340.450001</v>
      </c>
      <c r="M59" s="27">
        <v>2396687480.1499996</v>
      </c>
      <c r="N59" s="27">
        <v>3419654621.7800007</v>
      </c>
      <c r="Q59" s="161"/>
    </row>
    <row r="60" spans="1:29" s="34" customFormat="1" x14ac:dyDescent="0.25">
      <c r="A60" s="32" t="s">
        <v>111</v>
      </c>
      <c r="B60" s="33" t="s">
        <v>112</v>
      </c>
      <c r="C60" s="33">
        <v>31680202</v>
      </c>
      <c r="D60" s="33">
        <v>9.9999999999999995E-7</v>
      </c>
      <c r="E60" s="33">
        <v>9.9999999999999995E-7</v>
      </c>
      <c r="F60" s="33">
        <v>31680202</v>
      </c>
      <c r="G60" s="33">
        <v>9.9999999999999995E-7</v>
      </c>
      <c r="H60" s="33">
        <v>32490044</v>
      </c>
      <c r="I60" s="33">
        <v>32490044.000000998</v>
      </c>
      <c r="J60" s="33">
        <v>9.9999999999999995E-7</v>
      </c>
      <c r="K60" s="33">
        <v>9.9999999999999995E-7</v>
      </c>
      <c r="L60" s="33">
        <v>1.9999999999999999E-6</v>
      </c>
      <c r="M60" s="33">
        <v>-809842.00000099838</v>
      </c>
      <c r="N60" s="33">
        <v>32490043.999998998</v>
      </c>
      <c r="Q60" s="89"/>
    </row>
    <row r="61" spans="1:29" s="34" customFormat="1" x14ac:dyDescent="0.25">
      <c r="A61" s="29" t="s">
        <v>113</v>
      </c>
      <c r="B61" s="30" t="s">
        <v>114</v>
      </c>
      <c r="C61" s="30">
        <v>31680202</v>
      </c>
      <c r="D61" s="30">
        <v>9.9999999999999995E-7</v>
      </c>
      <c r="E61" s="30">
        <v>9.9999999999999995E-7</v>
      </c>
      <c r="F61" s="30">
        <v>31680202</v>
      </c>
      <c r="G61" s="30">
        <v>9.9999999999999995E-7</v>
      </c>
      <c r="H61" s="30">
        <v>32490044</v>
      </c>
      <c r="I61" s="30">
        <v>32490044.000000998</v>
      </c>
      <c r="J61" s="30">
        <v>9.9999999999999995E-7</v>
      </c>
      <c r="K61" s="30">
        <v>9.9999999999999995E-7</v>
      </c>
      <c r="L61" s="30">
        <v>1.9999999999999999E-6</v>
      </c>
      <c r="M61" s="30">
        <v>-809842.00000099838</v>
      </c>
      <c r="N61" s="30">
        <v>32490043.999998998</v>
      </c>
      <c r="Q61" s="89"/>
    </row>
    <row r="62" spans="1:29" s="34" customFormat="1" x14ac:dyDescent="0.25">
      <c r="A62" s="32" t="s">
        <v>115</v>
      </c>
      <c r="B62" s="33" t="s">
        <v>116</v>
      </c>
      <c r="C62" s="33">
        <v>38313641</v>
      </c>
      <c r="D62" s="33">
        <v>9.9999999999999995E-7</v>
      </c>
      <c r="E62" s="33">
        <v>9.9999999999999995E-7</v>
      </c>
      <c r="F62" s="33">
        <v>38313641</v>
      </c>
      <c r="G62" s="33">
        <v>8907814.379999999</v>
      </c>
      <c r="H62" s="33">
        <v>8309154.6899999995</v>
      </c>
      <c r="I62" s="33">
        <v>17216969.07</v>
      </c>
      <c r="J62" s="33">
        <v>10139032.119999999</v>
      </c>
      <c r="K62" s="33">
        <v>7077936.9499999993</v>
      </c>
      <c r="L62" s="33">
        <v>17216969.07</v>
      </c>
      <c r="M62" s="33">
        <v>21096671.93</v>
      </c>
      <c r="N62" s="33">
        <v>0</v>
      </c>
      <c r="Q62" s="89"/>
    </row>
    <row r="63" spans="1:29" s="34" customFormat="1" x14ac:dyDescent="0.25">
      <c r="A63" s="29" t="s">
        <v>117</v>
      </c>
      <c r="B63" s="30" t="s">
        <v>118</v>
      </c>
      <c r="C63" s="30">
        <v>38313641</v>
      </c>
      <c r="D63" s="30">
        <v>9.9999999999999995E-7</v>
      </c>
      <c r="E63" s="30">
        <v>9.9999999999999995E-7</v>
      </c>
      <c r="F63" s="30">
        <v>38313641</v>
      </c>
      <c r="G63" s="30">
        <v>8907814.379999999</v>
      </c>
      <c r="H63" s="30">
        <v>8309154.6899999995</v>
      </c>
      <c r="I63" s="30">
        <v>17216969.07</v>
      </c>
      <c r="J63" s="30">
        <v>10139032.119999999</v>
      </c>
      <c r="K63" s="30">
        <v>7077936.9499999993</v>
      </c>
      <c r="L63" s="30">
        <v>17216969.07</v>
      </c>
      <c r="M63" s="30">
        <v>21096671.93</v>
      </c>
      <c r="N63" s="30">
        <v>0</v>
      </c>
      <c r="Q63" s="89"/>
    </row>
    <row r="64" spans="1:29" s="34" customFormat="1" x14ac:dyDescent="0.25">
      <c r="A64" s="32" t="s">
        <v>119</v>
      </c>
      <c r="B64" s="33" t="s">
        <v>120</v>
      </c>
      <c r="C64" s="33">
        <v>15252183978</v>
      </c>
      <c r="D64" s="33">
        <v>3615606846.3800001</v>
      </c>
      <c r="E64" s="33">
        <v>883981948</v>
      </c>
      <c r="F64" s="33">
        <v>17983808876.380001</v>
      </c>
      <c r="G64" s="33">
        <v>4022180398.3800001</v>
      </c>
      <c r="H64" s="33">
        <v>11570333465.780001</v>
      </c>
      <c r="I64" s="33">
        <v>15592513864.16</v>
      </c>
      <c r="J64" s="33">
        <v>4444623596.3800001</v>
      </c>
      <c r="K64" s="33">
        <v>7760725690</v>
      </c>
      <c r="L64" s="33">
        <v>12205349286.380001</v>
      </c>
      <c r="M64" s="33">
        <v>2391295012.2200012</v>
      </c>
      <c r="N64" s="33">
        <v>3387164577.7799988</v>
      </c>
      <c r="Q64" s="89"/>
    </row>
    <row r="65" spans="1:29" s="34" customFormat="1" x14ac:dyDescent="0.25">
      <c r="A65" s="32" t="s">
        <v>121</v>
      </c>
      <c r="B65" s="33" t="s">
        <v>122</v>
      </c>
      <c r="C65" s="33">
        <v>15252183978</v>
      </c>
      <c r="D65" s="33">
        <v>3615606846.3800001</v>
      </c>
      <c r="E65" s="33">
        <v>883981948</v>
      </c>
      <c r="F65" s="33">
        <v>17983808876.380001</v>
      </c>
      <c r="G65" s="33">
        <v>4022180398.3800001</v>
      </c>
      <c r="H65" s="33">
        <v>11570333465.780001</v>
      </c>
      <c r="I65" s="33">
        <v>15592513864.16</v>
      </c>
      <c r="J65" s="33">
        <v>4444623596.3800001</v>
      </c>
      <c r="K65" s="33">
        <v>7760725690</v>
      </c>
      <c r="L65" s="33">
        <v>12205349286.380001</v>
      </c>
      <c r="M65" s="33">
        <v>2391295012.2200012</v>
      </c>
      <c r="N65" s="33">
        <v>3387164577.7799988</v>
      </c>
      <c r="Q65" s="89"/>
    </row>
    <row r="66" spans="1:29" s="34" customFormat="1" x14ac:dyDescent="0.25">
      <c r="A66" s="32" t="s">
        <v>123</v>
      </c>
      <c r="B66" s="33" t="s">
        <v>124</v>
      </c>
      <c r="C66" s="33">
        <v>15252183978</v>
      </c>
      <c r="D66" s="33">
        <v>3615606846.3800001</v>
      </c>
      <c r="E66" s="33">
        <v>883981948</v>
      </c>
      <c r="F66" s="33">
        <v>17983808876.380001</v>
      </c>
      <c r="G66" s="33">
        <v>4022180398.3800001</v>
      </c>
      <c r="H66" s="33">
        <v>11570333465.780001</v>
      </c>
      <c r="I66" s="33">
        <v>15592513864.16</v>
      </c>
      <c r="J66" s="33">
        <v>4444623596.3800001</v>
      </c>
      <c r="K66" s="33">
        <v>7760725690</v>
      </c>
      <c r="L66" s="33">
        <v>12205349286.380001</v>
      </c>
      <c r="M66" s="33">
        <v>2391295012.2200012</v>
      </c>
      <c r="N66" s="33">
        <v>3387164577.7799988</v>
      </c>
      <c r="Q66" s="89"/>
    </row>
    <row r="67" spans="1:29" x14ac:dyDescent="0.25">
      <c r="A67" s="29" t="s">
        <v>125</v>
      </c>
      <c r="B67" s="30" t="s">
        <v>126</v>
      </c>
      <c r="C67" s="30">
        <v>1000000000</v>
      </c>
      <c r="D67" s="30">
        <v>9.9999999999999995E-7</v>
      </c>
      <c r="E67" s="30">
        <v>9.9999999999999995E-7</v>
      </c>
      <c r="F67" s="30">
        <v>1000000000</v>
      </c>
      <c r="G67" s="30">
        <v>9.9999999999999995E-7</v>
      </c>
      <c r="H67" s="30">
        <v>9.9999999999999995E-7</v>
      </c>
      <c r="I67" s="30">
        <v>1.9999999999999999E-6</v>
      </c>
      <c r="J67" s="30">
        <v>40000000</v>
      </c>
      <c r="K67" s="30">
        <v>-40000000</v>
      </c>
      <c r="L67" s="30">
        <v>0</v>
      </c>
      <c r="M67" s="30">
        <v>999999999.99999797</v>
      </c>
      <c r="N67" s="30">
        <v>1.9999999999999999E-6</v>
      </c>
      <c r="O67"/>
      <c r="P67"/>
      <c r="R67"/>
      <c r="S67"/>
      <c r="T67"/>
      <c r="U67"/>
      <c r="V67"/>
      <c r="W67"/>
      <c r="X67"/>
      <c r="Y67"/>
      <c r="Z67"/>
      <c r="AA67"/>
      <c r="AB67"/>
      <c r="AC67"/>
    </row>
    <row r="68" spans="1:29" x14ac:dyDescent="0.25">
      <c r="A68" s="29" t="s">
        <v>127</v>
      </c>
      <c r="B68" s="30" t="s">
        <v>128</v>
      </c>
      <c r="C68" s="30">
        <v>350973774</v>
      </c>
      <c r="D68" s="30">
        <v>1472001000</v>
      </c>
      <c r="E68" s="30">
        <v>9.9999999999999995E-7</v>
      </c>
      <c r="F68" s="30">
        <v>1822974773.999999</v>
      </c>
      <c r="G68" s="30">
        <v>1822974774</v>
      </c>
      <c r="H68" s="30">
        <v>9.9999999999999995E-7</v>
      </c>
      <c r="I68" s="30">
        <v>1822974774.000001</v>
      </c>
      <c r="J68" s="30">
        <v>2255897567</v>
      </c>
      <c r="K68" s="30">
        <v>-432922793</v>
      </c>
      <c r="L68" s="30">
        <v>1822974774</v>
      </c>
      <c r="M68" s="30">
        <v>-1.9073486328125E-6</v>
      </c>
      <c r="N68" s="30">
        <v>9.5367431640625E-7</v>
      </c>
      <c r="O68"/>
      <c r="P68"/>
      <c r="R68"/>
      <c r="S68"/>
      <c r="T68"/>
      <c r="U68"/>
      <c r="V68"/>
      <c r="W68"/>
      <c r="X68"/>
      <c r="Y68"/>
      <c r="Z68"/>
      <c r="AA68"/>
      <c r="AB68"/>
      <c r="AC68"/>
    </row>
    <row r="69" spans="1:29" x14ac:dyDescent="0.25">
      <c r="A69" s="29" t="s">
        <v>129</v>
      </c>
      <c r="B69" s="30" t="s">
        <v>130</v>
      </c>
      <c r="C69" s="30">
        <v>6951466316</v>
      </c>
      <c r="D69" s="30">
        <v>9.9999999999999995E-7</v>
      </c>
      <c r="E69" s="30">
        <v>9.9999999999999995E-7</v>
      </c>
      <c r="F69" s="30">
        <v>6951466316</v>
      </c>
      <c r="G69" s="30">
        <v>9.9999999999999995E-7</v>
      </c>
      <c r="H69" s="30">
        <v>6836684982.7800007</v>
      </c>
      <c r="I69" s="30">
        <v>6836684982.7800016</v>
      </c>
      <c r="J69" s="30">
        <v>9.9999999999999995E-7</v>
      </c>
      <c r="K69" s="30">
        <v>3500000000</v>
      </c>
      <c r="L69" s="30">
        <v>3500000000.000001</v>
      </c>
      <c r="M69" s="30">
        <v>114781333.21999836</v>
      </c>
      <c r="N69" s="30">
        <v>3336684982.7800007</v>
      </c>
      <c r="O69"/>
      <c r="P69"/>
      <c r="R69"/>
      <c r="S69"/>
      <c r="T69"/>
      <c r="U69"/>
      <c r="V69"/>
      <c r="W69"/>
      <c r="X69"/>
      <c r="Y69"/>
      <c r="Z69"/>
      <c r="AA69"/>
      <c r="AB69"/>
      <c r="AC69"/>
    </row>
    <row r="70" spans="1:29" x14ac:dyDescent="0.25">
      <c r="A70" s="29" t="s">
        <v>131</v>
      </c>
      <c r="B70" s="30" t="s">
        <v>132</v>
      </c>
      <c r="C70" s="30">
        <v>80723102</v>
      </c>
      <c r="D70" s="30">
        <v>9.9999999999999995E-7</v>
      </c>
      <c r="E70" s="30">
        <v>80723102</v>
      </c>
      <c r="F70" s="30">
        <v>9.9837779998779297E-7</v>
      </c>
      <c r="G70" s="30">
        <v>9.9999999999999995E-7</v>
      </c>
      <c r="H70" s="30">
        <v>9.9999999999999995E-7</v>
      </c>
      <c r="I70" s="30">
        <v>1.9999999999999999E-6</v>
      </c>
      <c r="J70" s="30">
        <v>9.9999999999999995E-7</v>
      </c>
      <c r="K70" s="30">
        <v>9.9999999999999995E-7</v>
      </c>
      <c r="L70" s="30">
        <v>1.9999999999999999E-6</v>
      </c>
      <c r="M70" s="30">
        <v>-1.0016222000122069E-6</v>
      </c>
      <c r="N70" s="30">
        <v>0</v>
      </c>
      <c r="O70"/>
      <c r="P70"/>
      <c r="R70"/>
      <c r="S70"/>
      <c r="T70"/>
      <c r="U70"/>
      <c r="V70"/>
      <c r="W70"/>
      <c r="X70"/>
      <c r="Y70"/>
      <c r="Z70"/>
      <c r="AA70"/>
      <c r="AB70"/>
      <c r="AC70"/>
    </row>
    <row r="71" spans="1:29" s="34" customFormat="1" x14ac:dyDescent="0.25">
      <c r="A71" s="29" t="s">
        <v>133</v>
      </c>
      <c r="B71" s="30" t="s">
        <v>134</v>
      </c>
      <c r="C71" s="30">
        <v>5010162162</v>
      </c>
      <c r="D71" s="30">
        <v>9.9999999999999995E-7</v>
      </c>
      <c r="E71" s="30">
        <v>9.9999999999999995E-7</v>
      </c>
      <c r="F71" s="30">
        <v>5010162162</v>
      </c>
      <c r="G71" s="30">
        <v>9.9999999999999995E-7</v>
      </c>
      <c r="H71" s="30">
        <v>4733648483</v>
      </c>
      <c r="I71" s="30">
        <v>4733648483.000001</v>
      </c>
      <c r="J71" s="30">
        <v>9.9999999999999995E-7</v>
      </c>
      <c r="K71" s="30">
        <v>4733648483</v>
      </c>
      <c r="L71" s="30">
        <v>4733648483.000001</v>
      </c>
      <c r="M71" s="30">
        <v>276513678.99999905</v>
      </c>
      <c r="N71" s="30">
        <v>0</v>
      </c>
      <c r="Q71" s="89"/>
    </row>
    <row r="72" spans="1:29" s="34" customFormat="1" x14ac:dyDescent="0.25">
      <c r="A72" s="29" t="s">
        <v>135</v>
      </c>
      <c r="B72" s="30" t="s">
        <v>136</v>
      </c>
      <c r="C72" s="30">
        <v>1000</v>
      </c>
      <c r="D72" s="30">
        <v>2143605846.3800001</v>
      </c>
      <c r="E72" s="30">
        <v>9.9999999999999995E-7</v>
      </c>
      <c r="F72" s="30">
        <v>2143606846.3799992</v>
      </c>
      <c r="G72" s="30">
        <v>2143606846.3800001</v>
      </c>
      <c r="H72" s="30">
        <v>9.9999999999999995E-7</v>
      </c>
      <c r="I72" s="30">
        <v>2143606846.3800011</v>
      </c>
      <c r="J72" s="30">
        <v>2093127251.3800001</v>
      </c>
      <c r="K72" s="30">
        <v>9.9999999999999995E-7</v>
      </c>
      <c r="L72" s="30">
        <v>2093127251.3800011</v>
      </c>
      <c r="M72" s="30">
        <v>-1.9073486328125E-6</v>
      </c>
      <c r="N72" s="30">
        <v>50479595</v>
      </c>
      <c r="Q72" s="89"/>
    </row>
    <row r="73" spans="1:29" x14ac:dyDescent="0.25">
      <c r="A73" s="29" t="s">
        <v>137</v>
      </c>
      <c r="B73" s="30" t="s">
        <v>138</v>
      </c>
      <c r="C73" s="30">
        <v>1000000000</v>
      </c>
      <c r="D73" s="30">
        <v>9.9999999999999995E-7</v>
      </c>
      <c r="E73" s="30">
        <v>9.9999999999999995E-7</v>
      </c>
      <c r="F73" s="30">
        <v>1000000000</v>
      </c>
      <c r="G73" s="30">
        <v>9.9999999999999995E-7</v>
      </c>
      <c r="H73" s="30">
        <v>9.9999999999999995E-7</v>
      </c>
      <c r="I73" s="30">
        <v>1.9999999999999999E-6</v>
      </c>
      <c r="J73" s="30">
        <v>9.9999999999999995E-7</v>
      </c>
      <c r="K73" s="30">
        <v>9.9999999999999995E-7</v>
      </c>
      <c r="L73" s="30">
        <v>1.9999999999999999E-6</v>
      </c>
      <c r="M73" s="30">
        <v>999999999.99999797</v>
      </c>
      <c r="N73" s="30">
        <v>0</v>
      </c>
      <c r="O73"/>
      <c r="P73"/>
      <c r="R73"/>
      <c r="S73"/>
      <c r="T73"/>
      <c r="U73"/>
      <c r="V73"/>
      <c r="W73"/>
      <c r="X73"/>
      <c r="Y73"/>
      <c r="Z73"/>
      <c r="AA73"/>
      <c r="AB73"/>
      <c r="AC73"/>
    </row>
    <row r="74" spans="1:29" s="34" customFormat="1" x14ac:dyDescent="0.25">
      <c r="A74" s="29" t="s">
        <v>139</v>
      </c>
      <c r="B74" s="30" t="s">
        <v>140</v>
      </c>
      <c r="C74" s="30">
        <v>858857624</v>
      </c>
      <c r="D74" s="30">
        <v>9.9999999999999995E-7</v>
      </c>
      <c r="E74" s="30">
        <v>803258846</v>
      </c>
      <c r="F74" s="30">
        <v>55598778.000000954</v>
      </c>
      <c r="G74" s="30">
        <v>55598778</v>
      </c>
      <c r="H74" s="30">
        <v>9.9999999999999995E-7</v>
      </c>
      <c r="I74" s="30">
        <v>55598778.000000998</v>
      </c>
      <c r="J74" s="30">
        <v>55598778</v>
      </c>
      <c r="K74" s="30">
        <v>9.9999999999999995E-7</v>
      </c>
      <c r="L74" s="30">
        <v>55598778.000000998</v>
      </c>
      <c r="M74" s="30">
        <v>-4.4703483581542969E-8</v>
      </c>
      <c r="N74" s="30">
        <v>0</v>
      </c>
      <c r="Q74" s="89"/>
    </row>
    <row r="75" spans="1:29" s="34" customFormat="1" x14ac:dyDescent="0.25">
      <c r="A75" s="32" t="s">
        <v>141</v>
      </c>
      <c r="B75" s="33" t="s">
        <v>142</v>
      </c>
      <c r="C75" s="33">
        <v>9084723</v>
      </c>
      <c r="D75" s="33">
        <v>9.9999999999999995E-7</v>
      </c>
      <c r="E75" s="33">
        <v>9.9999999999999995E-7</v>
      </c>
      <c r="F75" s="33">
        <v>9084723</v>
      </c>
      <c r="G75" s="33">
        <v>22361178</v>
      </c>
      <c r="H75" s="33">
        <v>1617907</v>
      </c>
      <c r="I75" s="33">
        <v>23979085</v>
      </c>
      <c r="J75" s="33">
        <v>9.9999999999999995E-7</v>
      </c>
      <c r="K75" s="33">
        <v>23979085</v>
      </c>
      <c r="L75" s="33">
        <v>23979085.000000998</v>
      </c>
      <c r="M75" s="33">
        <v>-14894362</v>
      </c>
      <c r="N75" s="33">
        <v>-9.9837779998779297E-7</v>
      </c>
    </row>
    <row r="76" spans="1:29" s="34" customFormat="1" x14ac:dyDescent="0.25">
      <c r="A76" s="29" t="s">
        <v>143</v>
      </c>
      <c r="B76" s="30" t="s">
        <v>144</v>
      </c>
      <c r="C76" s="30">
        <v>9084723</v>
      </c>
      <c r="D76" s="30">
        <v>9.9999999999999995E-7</v>
      </c>
      <c r="E76" s="30">
        <v>9.9999999999999995E-7</v>
      </c>
      <c r="F76" s="30">
        <v>9084723</v>
      </c>
      <c r="G76" s="30">
        <v>22361178</v>
      </c>
      <c r="H76" s="30">
        <v>1617907</v>
      </c>
      <c r="I76" s="30">
        <v>23979085</v>
      </c>
      <c r="J76" s="30">
        <v>9.9999999999999995E-7</v>
      </c>
      <c r="K76" s="30">
        <v>23979085</v>
      </c>
      <c r="L76" s="30">
        <v>23979085.000000998</v>
      </c>
      <c r="M76" s="30">
        <v>-14894362</v>
      </c>
      <c r="N76" s="30">
        <v>-9.9837779998779297E-7</v>
      </c>
    </row>
    <row r="77" spans="1:29" s="34" customForma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</row>
    <row r="78" spans="1:29" s="43" customFormat="1" x14ac:dyDescent="0.25">
      <c r="A78" s="38" t="s">
        <v>145</v>
      </c>
      <c r="B78" s="39" t="s">
        <v>146</v>
      </c>
      <c r="C78" s="39">
        <v>43036248547.000008</v>
      </c>
      <c r="D78" s="39">
        <v>36104547640.5</v>
      </c>
      <c r="E78" s="39">
        <v>9.9999999999999995E-7</v>
      </c>
      <c r="F78" s="39">
        <v>79140796187.5</v>
      </c>
      <c r="G78" s="39">
        <v>43036248547.000008</v>
      </c>
      <c r="H78" s="39">
        <v>9.9999999999999995E-7</v>
      </c>
      <c r="I78" s="39">
        <v>43036248547.000008</v>
      </c>
      <c r="J78" s="39">
        <v>43036248547.000008</v>
      </c>
      <c r="K78" s="39">
        <v>9.9999999999999995E-7</v>
      </c>
      <c r="L78" s="39">
        <v>43036248547.000008</v>
      </c>
      <c r="M78" s="39">
        <v>36104547640.499992</v>
      </c>
      <c r="N78" s="39">
        <v>0</v>
      </c>
      <c r="Q78" s="210"/>
    </row>
    <row r="79" spans="1:29" x14ac:dyDescent="0.25">
      <c r="A79" s="29" t="s">
        <v>147</v>
      </c>
      <c r="B79" s="30" t="s">
        <v>148</v>
      </c>
      <c r="C79" s="30">
        <v>6821422196.75</v>
      </c>
      <c r="D79" s="30">
        <v>55918383</v>
      </c>
      <c r="E79" s="30">
        <v>9.9999999999999995E-7</v>
      </c>
      <c r="F79" s="30">
        <v>6877340579.749999</v>
      </c>
      <c r="G79" s="30">
        <v>6821422196.75</v>
      </c>
      <c r="H79" s="30">
        <v>9.9999999999999995E-7</v>
      </c>
      <c r="I79" s="30">
        <v>6821422196.750001</v>
      </c>
      <c r="J79" s="30">
        <v>6821422196.75</v>
      </c>
      <c r="K79" s="30">
        <v>9.9999999999999995E-7</v>
      </c>
      <c r="L79" s="30">
        <v>6821422196.750001</v>
      </c>
      <c r="M79" s="30">
        <v>55918382.999998093</v>
      </c>
      <c r="N79" s="30">
        <v>0</v>
      </c>
      <c r="O79"/>
      <c r="P79"/>
      <c r="R79"/>
      <c r="S79"/>
      <c r="T79"/>
      <c r="U79"/>
      <c r="V79"/>
      <c r="W79"/>
      <c r="X79"/>
      <c r="Y79"/>
      <c r="Z79"/>
      <c r="AA79"/>
      <c r="AB79"/>
      <c r="AC79"/>
    </row>
    <row r="80" spans="1:29" x14ac:dyDescent="0.25">
      <c r="A80" s="29" t="s">
        <v>149</v>
      </c>
      <c r="B80" s="30" t="s">
        <v>150</v>
      </c>
      <c r="C80" s="30">
        <v>2629629455</v>
      </c>
      <c r="D80" s="30">
        <v>909181314.30999994</v>
      </c>
      <c r="E80" s="30">
        <v>9.9999999999999995E-7</v>
      </c>
      <c r="F80" s="30">
        <v>3538810769.309999</v>
      </c>
      <c r="G80" s="30">
        <v>2629629455</v>
      </c>
      <c r="H80" s="30">
        <v>9.9999999999999995E-7</v>
      </c>
      <c r="I80" s="30">
        <v>2629629455.000001</v>
      </c>
      <c r="J80" s="30">
        <v>2629629455</v>
      </c>
      <c r="K80" s="30">
        <v>9.9999999999999995E-7</v>
      </c>
      <c r="L80" s="30">
        <v>2629629455.000001</v>
      </c>
      <c r="M80" s="30">
        <v>909181314.30999804</v>
      </c>
      <c r="N80" s="30">
        <v>0</v>
      </c>
      <c r="O80"/>
      <c r="P80"/>
      <c r="R80"/>
      <c r="S80"/>
      <c r="T80"/>
      <c r="U80"/>
      <c r="V80"/>
      <c r="W80"/>
      <c r="X80"/>
      <c r="Y80"/>
      <c r="Z80"/>
      <c r="AA80"/>
      <c r="AB80"/>
      <c r="AC80"/>
    </row>
    <row r="81" spans="1:29" x14ac:dyDescent="0.25">
      <c r="A81" s="29" t="s">
        <v>151</v>
      </c>
      <c r="B81" s="30" t="s">
        <v>152</v>
      </c>
      <c r="C81" s="30">
        <v>30831972466.27</v>
      </c>
      <c r="D81" s="30">
        <v>17055317364.49</v>
      </c>
      <c r="E81" s="30">
        <v>9.9999999999999995E-7</v>
      </c>
      <c r="F81" s="30">
        <v>47887289830.760002</v>
      </c>
      <c r="G81" s="30">
        <v>30831972466.27</v>
      </c>
      <c r="H81" s="30">
        <v>9.9999999999999995E-7</v>
      </c>
      <c r="I81" s="30">
        <v>30831972466.27</v>
      </c>
      <c r="J81" s="30">
        <v>30831972466.27</v>
      </c>
      <c r="K81" s="30">
        <v>9.9999999999999995E-7</v>
      </c>
      <c r="L81" s="30">
        <v>30831972466.27</v>
      </c>
      <c r="M81" s="30">
        <v>17055317364.490002</v>
      </c>
      <c r="N81" s="30">
        <v>0</v>
      </c>
      <c r="O81"/>
      <c r="P81"/>
      <c r="R81"/>
      <c r="S81"/>
      <c r="T81"/>
      <c r="U81"/>
      <c r="V81"/>
      <c r="W81"/>
      <c r="X81"/>
      <c r="Y81"/>
      <c r="Z81"/>
      <c r="AA81"/>
      <c r="AB81"/>
      <c r="AC81"/>
    </row>
    <row r="82" spans="1:29" s="34" customFormat="1" x14ac:dyDescent="0.25">
      <c r="A82" s="29" t="s">
        <v>153</v>
      </c>
      <c r="B82" s="30" t="s">
        <v>154</v>
      </c>
      <c r="C82" s="30">
        <v>2277710550.98</v>
      </c>
      <c r="D82" s="30">
        <v>15806117610.02</v>
      </c>
      <c r="E82" s="30">
        <v>9.9999999999999995E-7</v>
      </c>
      <c r="F82" s="30">
        <v>18083828161</v>
      </c>
      <c r="G82" s="30">
        <v>2277710550.98</v>
      </c>
      <c r="H82" s="30">
        <v>9.9999999999999995E-7</v>
      </c>
      <c r="I82" s="30">
        <v>2277710550.980001</v>
      </c>
      <c r="J82" s="30">
        <v>2277710550.98</v>
      </c>
      <c r="K82" s="30">
        <v>9.9999999999999995E-7</v>
      </c>
      <c r="L82" s="30">
        <v>2277710550.980001</v>
      </c>
      <c r="M82" s="30">
        <v>15806117610.019999</v>
      </c>
      <c r="N82" s="30">
        <v>0</v>
      </c>
      <c r="Q82" s="89"/>
    </row>
    <row r="83" spans="1:29" x14ac:dyDescent="0.25">
      <c r="A83" s="29" t="s">
        <v>155</v>
      </c>
      <c r="B83" s="30" t="s">
        <v>156</v>
      </c>
      <c r="C83" s="30">
        <v>0</v>
      </c>
      <c r="D83" s="30">
        <v>2277710562.6799998</v>
      </c>
      <c r="E83" s="30">
        <v>9.9999999999999995E-7</v>
      </c>
      <c r="F83" s="30">
        <v>2277710562.6799989</v>
      </c>
      <c r="G83" s="30">
        <v>9.9999999999999995E-7</v>
      </c>
      <c r="H83" s="30">
        <v>9.9999999999999995E-7</v>
      </c>
      <c r="I83" s="30">
        <v>1.9999999999999999E-6</v>
      </c>
      <c r="J83" s="30">
        <v>9.9999999999999995E-7</v>
      </c>
      <c r="K83" s="30">
        <v>9.9999999999999995E-7</v>
      </c>
      <c r="L83" s="30">
        <v>1.9999999999999999E-6</v>
      </c>
      <c r="M83" s="30">
        <v>2277710562.679997</v>
      </c>
      <c r="N83" s="30">
        <v>0</v>
      </c>
      <c r="O83"/>
      <c r="P83"/>
      <c r="R83"/>
      <c r="S83"/>
      <c r="T83"/>
      <c r="U83"/>
      <c r="V83"/>
      <c r="W83"/>
      <c r="X83"/>
      <c r="Y83"/>
      <c r="Z83"/>
      <c r="AA83"/>
      <c r="AB83"/>
      <c r="AC83"/>
    </row>
    <row r="84" spans="1:29" x14ac:dyDescent="0.25">
      <c r="A84" s="29" t="s">
        <v>157</v>
      </c>
      <c r="B84" s="30" t="s">
        <v>158</v>
      </c>
      <c r="C84" s="30">
        <v>475513878</v>
      </c>
      <c r="D84" s="30">
        <v>302406</v>
      </c>
      <c r="E84" s="30">
        <v>9.9999999999999995E-7</v>
      </c>
      <c r="F84" s="30">
        <v>475816283.99999899</v>
      </c>
      <c r="G84" s="30">
        <v>475513878</v>
      </c>
      <c r="H84" s="30">
        <v>9.9999999999999995E-7</v>
      </c>
      <c r="I84" s="30">
        <v>475513878.00000101</v>
      </c>
      <c r="J84" s="30">
        <v>475513878</v>
      </c>
      <c r="K84" s="30">
        <v>9.9999999999999995E-7</v>
      </c>
      <c r="L84" s="30">
        <v>475513878.00000101</v>
      </c>
      <c r="M84" s="30">
        <v>302405.99999797344</v>
      </c>
      <c r="N84" s="30">
        <v>0</v>
      </c>
    </row>
    <row r="85" spans="1:29" s="43" customFormat="1" x14ac:dyDescent="0.25">
      <c r="A85" s="38" t="s">
        <v>159</v>
      </c>
      <c r="B85" s="39" t="s">
        <v>160</v>
      </c>
      <c r="C85" s="39">
        <v>9.9999999999999995E-7</v>
      </c>
      <c r="D85" s="39">
        <v>108080922284</v>
      </c>
      <c r="E85" s="39">
        <v>9.9999999999999995E-7</v>
      </c>
      <c r="F85" s="39">
        <v>108080922284</v>
      </c>
      <c r="G85" s="39">
        <v>30486319436.23</v>
      </c>
      <c r="H85" s="39">
        <v>4748835626.4799995</v>
      </c>
      <c r="I85" s="39">
        <v>35235155062.709999</v>
      </c>
      <c r="J85" s="39">
        <v>30486319436.23</v>
      </c>
      <c r="K85" s="39">
        <v>4748835626.4799995</v>
      </c>
      <c r="L85" s="39">
        <v>35235155062.709999</v>
      </c>
      <c r="M85" s="39">
        <v>72845767221.290009</v>
      </c>
      <c r="N85" s="39">
        <v>0</v>
      </c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</row>
    <row r="86" spans="1:29" s="42" customFormat="1" x14ac:dyDescent="0.25">
      <c r="A86" s="29" t="s">
        <v>852</v>
      </c>
      <c r="B86" s="30" t="s">
        <v>853</v>
      </c>
      <c r="C86" s="30">
        <v>9.9999999999999995E-7</v>
      </c>
      <c r="D86" s="30">
        <v>16488310826</v>
      </c>
      <c r="E86" s="30">
        <v>9.9999999999999995E-7</v>
      </c>
      <c r="F86" s="30">
        <v>16488310826</v>
      </c>
      <c r="G86" s="30">
        <v>4500000000</v>
      </c>
      <c r="H86" s="30">
        <v>1000000000</v>
      </c>
      <c r="I86" s="30">
        <v>5500000000</v>
      </c>
      <c r="J86" s="30">
        <v>4500000000</v>
      </c>
      <c r="K86" s="30">
        <v>1000000000</v>
      </c>
      <c r="L86" s="30">
        <v>5500000000</v>
      </c>
      <c r="M86" s="30">
        <v>10988310826</v>
      </c>
      <c r="N86" s="30">
        <v>0</v>
      </c>
      <c r="Q86" s="44"/>
    </row>
    <row r="87" spans="1:29" s="42" customFormat="1" x14ac:dyDescent="0.25">
      <c r="A87" s="29" t="s">
        <v>854</v>
      </c>
      <c r="B87" s="30" t="s">
        <v>855</v>
      </c>
      <c r="C87" s="30">
        <v>9.9999999999999995E-7</v>
      </c>
      <c r="D87" s="30">
        <v>3974715804</v>
      </c>
      <c r="E87" s="30">
        <v>9.9999999999999995E-7</v>
      </c>
      <c r="F87" s="30">
        <v>3974715804</v>
      </c>
      <c r="G87" s="30">
        <v>9.9999999999999995E-7</v>
      </c>
      <c r="H87" s="30">
        <v>9.9999999999999995E-7</v>
      </c>
      <c r="I87" s="30">
        <v>1.9999999999999999E-6</v>
      </c>
      <c r="J87" s="30">
        <v>9.9999999999999995E-7</v>
      </c>
      <c r="K87" s="30">
        <v>9.9999999999999995E-7</v>
      </c>
      <c r="L87" s="30">
        <v>1.9999999999999999E-6</v>
      </c>
      <c r="M87" s="30">
        <v>3974715803.9999981</v>
      </c>
      <c r="N87" s="30">
        <v>0</v>
      </c>
      <c r="Q87" s="44"/>
    </row>
    <row r="88" spans="1:29" s="28" customFormat="1" x14ac:dyDescent="0.25">
      <c r="A88" s="29" t="s">
        <v>161</v>
      </c>
      <c r="B88" s="30" t="s">
        <v>162</v>
      </c>
      <c r="C88" s="30">
        <v>9.9999999999999995E-7</v>
      </c>
      <c r="D88" s="30">
        <v>73795711287</v>
      </c>
      <c r="E88" s="30">
        <v>9.9999999999999995E-7</v>
      </c>
      <c r="F88" s="30">
        <v>73795711287</v>
      </c>
      <c r="G88" s="30">
        <v>12425470769.23</v>
      </c>
      <c r="H88" s="30">
        <v>3472424675.48</v>
      </c>
      <c r="I88" s="30">
        <v>15897895444.709999</v>
      </c>
      <c r="J88" s="30">
        <v>12425470769.23</v>
      </c>
      <c r="K88" s="30">
        <v>3472424675.48</v>
      </c>
      <c r="L88" s="30">
        <v>15897895444.709999</v>
      </c>
      <c r="M88" s="30">
        <v>57897815842.290001</v>
      </c>
      <c r="N88" s="30">
        <v>0</v>
      </c>
    </row>
    <row r="89" spans="1:29" s="34" customFormat="1" x14ac:dyDescent="0.25">
      <c r="A89" s="29" t="s">
        <v>163</v>
      </c>
      <c r="B89" s="30" t="s">
        <v>164</v>
      </c>
      <c r="C89" s="30">
        <v>9.9999999999999995E-7</v>
      </c>
      <c r="D89" s="30">
        <v>13560848667</v>
      </c>
      <c r="E89" s="30">
        <v>9.9999999999999995E-7</v>
      </c>
      <c r="F89" s="30">
        <v>13560848667</v>
      </c>
      <c r="G89" s="30">
        <v>13560848667</v>
      </c>
      <c r="H89" s="30">
        <v>9.9999999999999995E-7</v>
      </c>
      <c r="I89" s="30">
        <v>13560848667.000002</v>
      </c>
      <c r="J89" s="30">
        <v>13560848667</v>
      </c>
      <c r="K89" s="30">
        <v>9.9999999999999995E-7</v>
      </c>
      <c r="L89" s="30">
        <v>13560848667.000002</v>
      </c>
      <c r="M89" s="30">
        <v>-1.9073486328125E-6</v>
      </c>
      <c r="N89" s="30">
        <v>0</v>
      </c>
    </row>
    <row r="90" spans="1:29" s="34" customFormat="1" x14ac:dyDescent="0.25">
      <c r="A90" s="29" t="s">
        <v>856</v>
      </c>
      <c r="B90" s="30" t="s">
        <v>857</v>
      </c>
      <c r="C90" s="30">
        <v>9.9999999999999995E-7</v>
      </c>
      <c r="D90" s="30">
        <v>261335700</v>
      </c>
      <c r="E90" s="30">
        <v>9.9999999999999995E-7</v>
      </c>
      <c r="F90" s="30">
        <v>261335700</v>
      </c>
      <c r="G90" s="30">
        <v>9.9999999999999995E-7</v>
      </c>
      <c r="H90" s="30">
        <v>276410951</v>
      </c>
      <c r="I90" s="30">
        <v>276410951.00000101</v>
      </c>
      <c r="J90" s="30">
        <v>9.9999999999999995E-7</v>
      </c>
      <c r="K90" s="30">
        <v>276410951</v>
      </c>
      <c r="L90" s="30">
        <v>276410951.00000101</v>
      </c>
      <c r="M90" s="30">
        <v>-15075251.000001013</v>
      </c>
      <c r="N90" s="30">
        <v>0</v>
      </c>
    </row>
    <row r="91" spans="1:29" s="34" customForma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</row>
    <row r="92" spans="1:29" s="34" customForma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</row>
    <row r="93" spans="1:29" s="43" customFormat="1" ht="23.25" customHeight="1" x14ac:dyDescent="0.25">
      <c r="A93" s="171"/>
      <c r="B93" s="51" t="s">
        <v>911</v>
      </c>
      <c r="C93" s="52">
        <f>+C85+C78+C5</f>
        <v>127682393485</v>
      </c>
      <c r="D93" s="52">
        <f t="shared" ref="D93:N93" si="2">+D85+D78+D5</f>
        <v>155183972537.14999</v>
      </c>
      <c r="E93" s="52">
        <f t="shared" si="2"/>
        <v>2946890739.3500018</v>
      </c>
      <c r="F93" s="52">
        <f t="shared" si="2"/>
        <v>279919475282.80005</v>
      </c>
      <c r="G93" s="52">
        <f t="shared" si="2"/>
        <v>124854625624.92001</v>
      </c>
      <c r="H93" s="52">
        <f t="shared" si="2"/>
        <v>33932971118.430004</v>
      </c>
      <c r="I93" s="52">
        <f t="shared" si="2"/>
        <v>158787596743.35004</v>
      </c>
      <c r="J93" s="52">
        <f t="shared" si="2"/>
        <v>128693464092.81001</v>
      </c>
      <c r="K93" s="52">
        <f t="shared" si="2"/>
        <v>18639784010.830002</v>
      </c>
      <c r="L93" s="52">
        <f t="shared" si="2"/>
        <v>147333248103.64001</v>
      </c>
      <c r="M93" s="52">
        <f t="shared" si="2"/>
        <v>121131748038.45</v>
      </c>
      <c r="N93" s="52">
        <f t="shared" si="2"/>
        <v>11454348639.710012</v>
      </c>
      <c r="O93" s="210"/>
    </row>
    <row r="94" spans="1:29" s="5" customFormat="1" ht="14.25" x14ac:dyDescent="0.2">
      <c r="A94" s="53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8"/>
      <c r="P94" s="8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s="42" customFormat="1" ht="15.75" x14ac:dyDescent="0.25">
      <c r="A95" s="211" t="s">
        <v>912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0"/>
    </row>
    <row r="96" spans="1:29" s="28" customFormat="1" x14ac:dyDescent="0.25">
      <c r="A96" s="26" t="s">
        <v>167</v>
      </c>
      <c r="B96" s="26" t="s">
        <v>168</v>
      </c>
      <c r="C96" s="27">
        <f>+C97</f>
        <v>5957196346.8600054</v>
      </c>
      <c r="D96" s="27">
        <f t="shared" ref="D96:N98" si="3">+D97</f>
        <v>45716861082.780014</v>
      </c>
      <c r="E96" s="27">
        <f t="shared" si="3"/>
        <v>2.2000000000000006E-5</v>
      </c>
      <c r="F96" s="27">
        <f t="shared" si="3"/>
        <v>51674057429.639999</v>
      </c>
      <c r="G96" s="27">
        <f t="shared" si="3"/>
        <v>2.2000000000000006E-5</v>
      </c>
      <c r="H96" s="27">
        <f t="shared" si="3"/>
        <v>2.2000000000000006E-5</v>
      </c>
      <c r="I96" s="27">
        <f t="shared" si="3"/>
        <v>4.4000000000000012E-5</v>
      </c>
      <c r="J96" s="27">
        <f t="shared" si="3"/>
        <v>2.2000000000000006E-5</v>
      </c>
      <c r="K96" s="27">
        <f t="shared" si="3"/>
        <v>2.2000000000000006E-5</v>
      </c>
      <c r="L96" s="27">
        <f t="shared" si="3"/>
        <v>4.4000000000000012E-5</v>
      </c>
      <c r="M96" s="27">
        <f t="shared" si="3"/>
        <v>51674057429.639954</v>
      </c>
      <c r="N96" s="27">
        <f t="shared" si="3"/>
        <v>0</v>
      </c>
    </row>
    <row r="97" spans="1:29" s="34" customFormat="1" x14ac:dyDescent="0.25">
      <c r="A97" s="32" t="s">
        <v>169</v>
      </c>
      <c r="B97" s="32" t="s">
        <v>170</v>
      </c>
      <c r="C97" s="33">
        <f>+C98</f>
        <v>5957196346.8600054</v>
      </c>
      <c r="D97" s="33">
        <f t="shared" si="3"/>
        <v>45716861082.780014</v>
      </c>
      <c r="E97" s="33">
        <f t="shared" si="3"/>
        <v>2.2000000000000006E-5</v>
      </c>
      <c r="F97" s="33">
        <f t="shared" si="3"/>
        <v>51674057429.639999</v>
      </c>
      <c r="G97" s="33">
        <f t="shared" si="3"/>
        <v>2.2000000000000006E-5</v>
      </c>
      <c r="H97" s="33">
        <f t="shared" si="3"/>
        <v>2.2000000000000006E-5</v>
      </c>
      <c r="I97" s="33">
        <f t="shared" si="3"/>
        <v>4.4000000000000012E-5</v>
      </c>
      <c r="J97" s="33">
        <f t="shared" si="3"/>
        <v>2.2000000000000006E-5</v>
      </c>
      <c r="K97" s="33">
        <f t="shared" si="3"/>
        <v>2.2000000000000006E-5</v>
      </c>
      <c r="L97" s="33">
        <f t="shared" si="3"/>
        <v>4.4000000000000012E-5</v>
      </c>
      <c r="M97" s="33">
        <f t="shared" si="3"/>
        <v>51674057429.639954</v>
      </c>
      <c r="N97" s="33">
        <f t="shared" si="3"/>
        <v>0</v>
      </c>
    </row>
    <row r="98" spans="1:29" s="34" customFormat="1" x14ac:dyDescent="0.25">
      <c r="A98" s="32" t="s">
        <v>171</v>
      </c>
      <c r="B98" s="32" t="s">
        <v>172</v>
      </c>
      <c r="C98" s="33">
        <f>+C99</f>
        <v>5957196346.8600054</v>
      </c>
      <c r="D98" s="33">
        <f t="shared" si="3"/>
        <v>45716861082.780014</v>
      </c>
      <c r="E98" s="33">
        <f t="shared" si="3"/>
        <v>2.2000000000000006E-5</v>
      </c>
      <c r="F98" s="33">
        <f t="shared" si="3"/>
        <v>51674057429.639999</v>
      </c>
      <c r="G98" s="33">
        <f t="shared" si="3"/>
        <v>2.2000000000000006E-5</v>
      </c>
      <c r="H98" s="33">
        <f t="shared" si="3"/>
        <v>2.2000000000000006E-5</v>
      </c>
      <c r="I98" s="33">
        <f t="shared" si="3"/>
        <v>4.4000000000000012E-5</v>
      </c>
      <c r="J98" s="33">
        <f t="shared" si="3"/>
        <v>2.2000000000000006E-5</v>
      </c>
      <c r="K98" s="33">
        <f t="shared" si="3"/>
        <v>2.2000000000000006E-5</v>
      </c>
      <c r="L98" s="33">
        <f t="shared" si="3"/>
        <v>4.4000000000000012E-5</v>
      </c>
      <c r="M98" s="33">
        <f t="shared" si="3"/>
        <v>51674057429.639954</v>
      </c>
      <c r="N98" s="33">
        <f t="shared" si="3"/>
        <v>0</v>
      </c>
    </row>
    <row r="99" spans="1:29" s="34" customFormat="1" x14ac:dyDescent="0.25">
      <c r="A99" s="32" t="s">
        <v>173</v>
      </c>
      <c r="B99" s="32" t="s">
        <v>174</v>
      </c>
      <c r="C99" s="33">
        <f>+C100+C121+C128+C134</f>
        <v>5957196346.8600054</v>
      </c>
      <c r="D99" s="33">
        <f t="shared" ref="D99:N99" si="4">+D100+D121+D128+D134</f>
        <v>45716861082.780014</v>
      </c>
      <c r="E99" s="33">
        <f t="shared" si="4"/>
        <v>2.2000000000000006E-5</v>
      </c>
      <c r="F99" s="33">
        <f t="shared" si="4"/>
        <v>51674057429.639999</v>
      </c>
      <c r="G99" s="33">
        <f t="shared" si="4"/>
        <v>2.2000000000000006E-5</v>
      </c>
      <c r="H99" s="33">
        <f t="shared" si="4"/>
        <v>2.2000000000000006E-5</v>
      </c>
      <c r="I99" s="33">
        <f t="shared" si="4"/>
        <v>4.4000000000000012E-5</v>
      </c>
      <c r="J99" s="33">
        <f t="shared" si="4"/>
        <v>2.2000000000000006E-5</v>
      </c>
      <c r="K99" s="33">
        <f t="shared" si="4"/>
        <v>2.2000000000000006E-5</v>
      </c>
      <c r="L99" s="33">
        <f t="shared" si="4"/>
        <v>4.4000000000000012E-5</v>
      </c>
      <c r="M99" s="33">
        <f t="shared" si="4"/>
        <v>51674057429.639954</v>
      </c>
      <c r="N99" s="33">
        <f t="shared" si="4"/>
        <v>0</v>
      </c>
    </row>
    <row r="100" spans="1:29" s="34" customFormat="1" x14ac:dyDescent="0.25">
      <c r="A100" s="32" t="s">
        <v>175</v>
      </c>
      <c r="B100" s="32" t="s">
        <v>176</v>
      </c>
      <c r="C100" s="33">
        <f>+C101</f>
        <v>5460764961.3100042</v>
      </c>
      <c r="D100" s="33">
        <f t="shared" ref="D100:N100" si="5">+D101</f>
        <v>9725474104.780014</v>
      </c>
      <c r="E100" s="33">
        <f t="shared" si="5"/>
        <v>1.9000000000000004E-5</v>
      </c>
      <c r="F100" s="33">
        <f t="shared" si="5"/>
        <v>15186239066.09</v>
      </c>
      <c r="G100" s="33">
        <f t="shared" si="5"/>
        <v>1.9000000000000004E-5</v>
      </c>
      <c r="H100" s="33">
        <f t="shared" si="5"/>
        <v>1.9000000000000004E-5</v>
      </c>
      <c r="I100" s="33">
        <f t="shared" si="5"/>
        <v>3.8000000000000009E-5</v>
      </c>
      <c r="J100" s="33">
        <f t="shared" si="5"/>
        <v>1.9000000000000004E-5</v>
      </c>
      <c r="K100" s="33">
        <f t="shared" si="5"/>
        <v>1.9000000000000004E-5</v>
      </c>
      <c r="L100" s="33">
        <f t="shared" si="5"/>
        <v>3.8000000000000009E-5</v>
      </c>
      <c r="M100" s="33">
        <f t="shared" si="5"/>
        <v>15186239066.089962</v>
      </c>
      <c r="N100" s="33">
        <f t="shared" si="5"/>
        <v>0</v>
      </c>
    </row>
    <row r="101" spans="1:29" s="34" customFormat="1" x14ac:dyDescent="0.25">
      <c r="A101" s="32" t="s">
        <v>177</v>
      </c>
      <c r="B101" s="32" t="s">
        <v>178</v>
      </c>
      <c r="C101" s="33">
        <f>SUM(C102:C120)</f>
        <v>5460764961.3100042</v>
      </c>
      <c r="D101" s="33">
        <f t="shared" ref="D101:N101" si="6">SUM(D102:D120)</f>
        <v>9725474104.780014</v>
      </c>
      <c r="E101" s="33">
        <f t="shared" si="6"/>
        <v>1.9000000000000004E-5</v>
      </c>
      <c r="F101" s="33">
        <f t="shared" si="6"/>
        <v>15186239066.09</v>
      </c>
      <c r="G101" s="33">
        <f t="shared" si="6"/>
        <v>1.9000000000000004E-5</v>
      </c>
      <c r="H101" s="33">
        <f t="shared" si="6"/>
        <v>1.9000000000000004E-5</v>
      </c>
      <c r="I101" s="33">
        <f t="shared" si="6"/>
        <v>3.8000000000000009E-5</v>
      </c>
      <c r="J101" s="33">
        <f t="shared" si="6"/>
        <v>1.9000000000000004E-5</v>
      </c>
      <c r="K101" s="33">
        <f t="shared" si="6"/>
        <v>1.9000000000000004E-5</v>
      </c>
      <c r="L101" s="33">
        <f t="shared" si="6"/>
        <v>3.8000000000000009E-5</v>
      </c>
      <c r="M101" s="33">
        <f t="shared" si="6"/>
        <v>15186239066.089962</v>
      </c>
      <c r="N101" s="33">
        <f t="shared" si="6"/>
        <v>0</v>
      </c>
    </row>
    <row r="102" spans="1:29" x14ac:dyDescent="0.25">
      <c r="A102" s="29" t="s">
        <v>179</v>
      </c>
      <c r="B102" s="30" t="s">
        <v>180</v>
      </c>
      <c r="C102" s="30">
        <v>486</v>
      </c>
      <c r="D102" s="30">
        <v>9.9999999999999995E-7</v>
      </c>
      <c r="E102" s="30">
        <v>9.9999999999999995E-7</v>
      </c>
      <c r="F102" s="30">
        <v>486</v>
      </c>
      <c r="G102" s="30">
        <v>9.9999999999999995E-7</v>
      </c>
      <c r="H102" s="30">
        <v>9.9999999999999995E-7</v>
      </c>
      <c r="I102" s="30">
        <v>1.9999999999999999E-6</v>
      </c>
      <c r="J102" s="30">
        <v>9.9999999999999995E-7</v>
      </c>
      <c r="K102" s="30">
        <v>9.9999999999999995E-7</v>
      </c>
      <c r="L102" s="30">
        <v>1.9999999999999999E-6</v>
      </c>
      <c r="M102" s="30">
        <v>485.99999800000001</v>
      </c>
      <c r="N102" s="30">
        <v>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x14ac:dyDescent="0.25">
      <c r="A103" s="29" t="s">
        <v>181</v>
      </c>
      <c r="B103" s="30" t="s">
        <v>182</v>
      </c>
      <c r="C103" s="30">
        <v>46201403</v>
      </c>
      <c r="D103" s="30">
        <v>9.9999999999999995E-7</v>
      </c>
      <c r="E103" s="30">
        <v>9.9999999999999995E-7</v>
      </c>
      <c r="F103" s="30">
        <v>46201403</v>
      </c>
      <c r="G103" s="30">
        <v>9.9999999999999995E-7</v>
      </c>
      <c r="H103" s="30">
        <v>9.9999999999999995E-7</v>
      </c>
      <c r="I103" s="30">
        <v>1.9999999999999999E-6</v>
      </c>
      <c r="J103" s="30">
        <v>9.9999999999999995E-7</v>
      </c>
      <c r="K103" s="30">
        <v>9.9999999999999995E-7</v>
      </c>
      <c r="L103" s="30">
        <v>1.9999999999999999E-6</v>
      </c>
      <c r="M103" s="30">
        <v>46201402.999998003</v>
      </c>
      <c r="N103" s="30">
        <v>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x14ac:dyDescent="0.25">
      <c r="A104" s="29" t="s">
        <v>183</v>
      </c>
      <c r="B104" s="30" t="s">
        <v>184</v>
      </c>
      <c r="C104" s="30">
        <v>6049905</v>
      </c>
      <c r="D104" s="30">
        <v>9.9999999999999995E-7</v>
      </c>
      <c r="E104" s="30">
        <v>9.9999999999999995E-7</v>
      </c>
      <c r="F104" s="30">
        <v>6049905</v>
      </c>
      <c r="G104" s="30">
        <v>9.9999999999999995E-7</v>
      </c>
      <c r="H104" s="30">
        <v>9.9999999999999995E-7</v>
      </c>
      <c r="I104" s="30">
        <v>1.9999999999999999E-6</v>
      </c>
      <c r="J104" s="30">
        <v>9.9999999999999995E-7</v>
      </c>
      <c r="K104" s="30">
        <v>9.9999999999999995E-7</v>
      </c>
      <c r="L104" s="30">
        <v>1.9999999999999999E-6</v>
      </c>
      <c r="M104" s="30">
        <v>6049904.9999980005</v>
      </c>
      <c r="N104" s="30">
        <v>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x14ac:dyDescent="0.25">
      <c r="A105" s="29" t="s">
        <v>185</v>
      </c>
      <c r="B105" s="30" t="s">
        <v>186</v>
      </c>
      <c r="C105" s="30">
        <v>333067599.45999998</v>
      </c>
      <c r="D105" s="30">
        <v>9.9999999999999995E-7</v>
      </c>
      <c r="E105" s="30">
        <v>9.9999999999999995E-7</v>
      </c>
      <c r="F105" s="30">
        <v>333067599.45999998</v>
      </c>
      <c r="G105" s="30">
        <v>9.9999999999999995E-7</v>
      </c>
      <c r="H105" s="30">
        <v>9.9999999999999995E-7</v>
      </c>
      <c r="I105" s="30">
        <v>1.9999999999999999E-6</v>
      </c>
      <c r="J105" s="30">
        <v>9.9999999999999995E-7</v>
      </c>
      <c r="K105" s="30">
        <v>9.9999999999999995E-7</v>
      </c>
      <c r="L105" s="30">
        <v>1.9999999999999999E-6</v>
      </c>
      <c r="M105" s="30">
        <v>333067599.45999795</v>
      </c>
      <c r="N105" s="30">
        <v>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x14ac:dyDescent="0.25">
      <c r="A106" s="29" t="s">
        <v>187</v>
      </c>
      <c r="B106" s="30" t="s">
        <v>188</v>
      </c>
      <c r="C106" s="30">
        <v>150864168.62</v>
      </c>
      <c r="D106" s="30">
        <v>9.9999999999999995E-7</v>
      </c>
      <c r="E106" s="30">
        <v>9.9999999999999995E-7</v>
      </c>
      <c r="F106" s="30">
        <v>150864168.62</v>
      </c>
      <c r="G106" s="30">
        <v>9.9999999999999995E-7</v>
      </c>
      <c r="H106" s="30">
        <v>9.9999999999999995E-7</v>
      </c>
      <c r="I106" s="30">
        <v>1.9999999999999999E-6</v>
      </c>
      <c r="J106" s="30">
        <v>9.9999999999999995E-7</v>
      </c>
      <c r="K106" s="30">
        <v>9.9999999999999995E-7</v>
      </c>
      <c r="L106" s="30">
        <v>1.9999999999999999E-6</v>
      </c>
      <c r="M106" s="30">
        <v>150864168.61999801</v>
      </c>
      <c r="N106" s="30">
        <v>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x14ac:dyDescent="0.25">
      <c r="A107" s="29" t="s">
        <v>189</v>
      </c>
      <c r="B107" s="30" t="s">
        <v>190</v>
      </c>
      <c r="C107" s="30">
        <v>72706110.269999996</v>
      </c>
      <c r="D107" s="30">
        <v>9.9999999999999995E-7</v>
      </c>
      <c r="E107" s="30">
        <v>9.9999999999999995E-7</v>
      </c>
      <c r="F107" s="30">
        <v>72706110.269999996</v>
      </c>
      <c r="G107" s="30">
        <v>9.9999999999999995E-7</v>
      </c>
      <c r="H107" s="30">
        <v>9.9999999999999995E-7</v>
      </c>
      <c r="I107" s="30">
        <v>1.9999999999999999E-6</v>
      </c>
      <c r="J107" s="30">
        <v>9.9999999999999995E-7</v>
      </c>
      <c r="K107" s="30">
        <v>9.9999999999999995E-7</v>
      </c>
      <c r="L107" s="30">
        <v>1.9999999999999999E-6</v>
      </c>
      <c r="M107" s="30">
        <v>72706110.269997999</v>
      </c>
      <c r="N107" s="30">
        <v>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x14ac:dyDescent="0.25">
      <c r="A108" s="29" t="s">
        <v>191</v>
      </c>
      <c r="B108" s="30" t="s">
        <v>192</v>
      </c>
      <c r="C108" s="30">
        <v>120498609</v>
      </c>
      <c r="D108" s="30">
        <v>9.9999999999999995E-7</v>
      </c>
      <c r="E108" s="30">
        <v>9.9999999999999995E-7</v>
      </c>
      <c r="F108" s="30">
        <v>120498609</v>
      </c>
      <c r="G108" s="30">
        <v>9.9999999999999995E-7</v>
      </c>
      <c r="H108" s="30">
        <v>9.9999999999999995E-7</v>
      </c>
      <c r="I108" s="30">
        <v>1.9999999999999999E-6</v>
      </c>
      <c r="J108" s="30">
        <v>9.9999999999999995E-7</v>
      </c>
      <c r="K108" s="30">
        <v>9.9999999999999995E-7</v>
      </c>
      <c r="L108" s="30">
        <v>1.9999999999999999E-6</v>
      </c>
      <c r="M108" s="30">
        <v>120498608.999998</v>
      </c>
      <c r="N108" s="30">
        <v>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x14ac:dyDescent="0.25">
      <c r="A109" s="29" t="s">
        <v>193</v>
      </c>
      <c r="B109" s="30" t="s">
        <v>194</v>
      </c>
      <c r="C109" s="30">
        <v>9145465.8599999994</v>
      </c>
      <c r="D109" s="30">
        <v>9.9999999999999995E-7</v>
      </c>
      <c r="E109" s="30">
        <v>9.9999999999999995E-7</v>
      </c>
      <c r="F109" s="30">
        <v>9145465.8599999994</v>
      </c>
      <c r="G109" s="30">
        <v>9.9999999999999995E-7</v>
      </c>
      <c r="H109" s="30">
        <v>9.9999999999999995E-7</v>
      </c>
      <c r="I109" s="30">
        <v>1.9999999999999999E-6</v>
      </c>
      <c r="J109" s="30">
        <v>9.9999999999999995E-7</v>
      </c>
      <c r="K109" s="30">
        <v>9.9999999999999995E-7</v>
      </c>
      <c r="L109" s="30">
        <v>1.9999999999999999E-6</v>
      </c>
      <c r="M109" s="30">
        <v>9145465.8599979989</v>
      </c>
      <c r="N109" s="30">
        <v>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x14ac:dyDescent="0.25">
      <c r="A110" s="29" t="s">
        <v>195</v>
      </c>
      <c r="B110" s="30" t="s">
        <v>196</v>
      </c>
      <c r="C110" s="30">
        <v>396458389.69999999</v>
      </c>
      <c r="D110" s="30">
        <v>9.9999999999999995E-7</v>
      </c>
      <c r="E110" s="30">
        <v>9.9999999999999995E-7</v>
      </c>
      <c r="F110" s="30">
        <v>396458389.69999999</v>
      </c>
      <c r="G110" s="30">
        <v>9.9999999999999995E-7</v>
      </c>
      <c r="H110" s="30">
        <v>9.9999999999999995E-7</v>
      </c>
      <c r="I110" s="30">
        <v>1.9999999999999999E-6</v>
      </c>
      <c r="J110" s="30">
        <v>9.9999999999999995E-7</v>
      </c>
      <c r="K110" s="30">
        <v>9.9999999999999995E-7</v>
      </c>
      <c r="L110" s="30">
        <v>1.9999999999999999E-6</v>
      </c>
      <c r="M110" s="30">
        <v>396458389.69999796</v>
      </c>
      <c r="N110" s="30">
        <v>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x14ac:dyDescent="0.25">
      <c r="A111" s="29" t="s">
        <v>197</v>
      </c>
      <c r="B111" s="30" t="s">
        <v>198</v>
      </c>
      <c r="C111" s="30">
        <v>92600706</v>
      </c>
      <c r="D111" s="30">
        <v>9.9999999999999995E-7</v>
      </c>
      <c r="E111" s="30">
        <v>9.9999999999999995E-7</v>
      </c>
      <c r="F111" s="30">
        <v>92600706</v>
      </c>
      <c r="G111" s="30">
        <v>9.9999999999999995E-7</v>
      </c>
      <c r="H111" s="30">
        <v>9.9999999999999995E-7</v>
      </c>
      <c r="I111" s="30">
        <v>1.9999999999999999E-6</v>
      </c>
      <c r="J111" s="30">
        <v>9.9999999999999995E-7</v>
      </c>
      <c r="K111" s="30">
        <v>9.9999999999999995E-7</v>
      </c>
      <c r="L111" s="30">
        <v>1.9999999999999999E-6</v>
      </c>
      <c r="M111" s="30">
        <v>92600705.999998003</v>
      </c>
      <c r="N111" s="30">
        <v>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x14ac:dyDescent="0.25">
      <c r="A112" s="29" t="s">
        <v>199</v>
      </c>
      <c r="B112" s="30" t="s">
        <v>200</v>
      </c>
      <c r="C112" s="30">
        <v>942959837.39999998</v>
      </c>
      <c r="D112" s="30">
        <v>9.9999999999999995E-7</v>
      </c>
      <c r="E112" s="30">
        <v>9.9999999999999995E-7</v>
      </c>
      <c r="F112" s="30">
        <v>942959837.39999998</v>
      </c>
      <c r="G112" s="30">
        <v>9.9999999999999995E-7</v>
      </c>
      <c r="H112" s="30">
        <v>9.9999999999999995E-7</v>
      </c>
      <c r="I112" s="30">
        <v>1.9999999999999999E-6</v>
      </c>
      <c r="J112" s="30">
        <v>9.9999999999999995E-7</v>
      </c>
      <c r="K112" s="30">
        <v>9.9999999999999995E-7</v>
      </c>
      <c r="L112" s="30">
        <v>1.9999999999999999E-6</v>
      </c>
      <c r="M112" s="30">
        <v>942959837.39999795</v>
      </c>
      <c r="N112" s="30">
        <v>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x14ac:dyDescent="0.25">
      <c r="A113" s="29" t="s">
        <v>201</v>
      </c>
      <c r="B113" s="30" t="s">
        <v>202</v>
      </c>
      <c r="C113" s="30">
        <v>3245416647</v>
      </c>
      <c r="D113" s="30">
        <v>9.9999999999999995E-7</v>
      </c>
      <c r="E113" s="30">
        <v>9.9999999999999995E-7</v>
      </c>
      <c r="F113" s="30">
        <v>3245416647</v>
      </c>
      <c r="G113" s="30">
        <v>9.9999999999999995E-7</v>
      </c>
      <c r="H113" s="30">
        <v>9.9999999999999995E-7</v>
      </c>
      <c r="I113" s="30">
        <v>1.9999999999999999E-6</v>
      </c>
      <c r="J113" s="30">
        <v>9.9999999999999995E-7</v>
      </c>
      <c r="K113" s="30">
        <v>9.9999999999999995E-7</v>
      </c>
      <c r="L113" s="30">
        <v>1.9999999999999999E-6</v>
      </c>
      <c r="M113" s="30">
        <v>3245416646.9999981</v>
      </c>
      <c r="N113" s="30">
        <v>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:29" x14ac:dyDescent="0.25">
      <c r="A114" s="29" t="s">
        <v>203</v>
      </c>
      <c r="B114" s="30" t="s">
        <v>204</v>
      </c>
      <c r="C114" s="30">
        <v>1539306</v>
      </c>
      <c r="D114" s="30">
        <v>9.9999999999999995E-7</v>
      </c>
      <c r="E114" s="30">
        <v>9.9999999999999995E-7</v>
      </c>
      <c r="F114" s="30">
        <v>1539306</v>
      </c>
      <c r="G114" s="30">
        <v>9.9999999999999995E-7</v>
      </c>
      <c r="H114" s="30">
        <v>9.9999999999999995E-7</v>
      </c>
      <c r="I114" s="30">
        <v>1.9999999999999999E-6</v>
      </c>
      <c r="J114" s="30">
        <v>9.9999999999999995E-7</v>
      </c>
      <c r="K114" s="30">
        <v>9.9999999999999995E-7</v>
      </c>
      <c r="L114" s="30">
        <v>1.9999999999999999E-6</v>
      </c>
      <c r="M114" s="30">
        <v>1539305.999998</v>
      </c>
      <c r="N114" s="30">
        <v>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:29" x14ac:dyDescent="0.25">
      <c r="A115" s="29" t="s">
        <v>205</v>
      </c>
      <c r="B115" s="30" t="s">
        <v>206</v>
      </c>
      <c r="C115" s="30">
        <v>43256328</v>
      </c>
      <c r="D115" s="30">
        <v>9.9999999999999995E-7</v>
      </c>
      <c r="E115" s="30">
        <v>9.9999999999999995E-7</v>
      </c>
      <c r="F115" s="30">
        <v>43256328</v>
      </c>
      <c r="G115" s="30">
        <v>9.9999999999999995E-7</v>
      </c>
      <c r="H115" s="30">
        <v>9.9999999999999995E-7</v>
      </c>
      <c r="I115" s="30">
        <v>1.9999999999999999E-6</v>
      </c>
      <c r="J115" s="30">
        <v>9.9999999999999995E-7</v>
      </c>
      <c r="K115" s="30">
        <v>9.9999999999999995E-7</v>
      </c>
      <c r="L115" s="30">
        <v>1.9999999999999999E-6</v>
      </c>
      <c r="M115" s="30">
        <v>43256327.999998003</v>
      </c>
      <c r="N115" s="30">
        <v>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29" x14ac:dyDescent="0.25">
      <c r="A116" s="29" t="s">
        <v>858</v>
      </c>
      <c r="B116" s="30" t="s">
        <v>859</v>
      </c>
      <c r="C116" s="30">
        <v>9.9999999999999995E-7</v>
      </c>
      <c r="D116" s="30">
        <v>1368744255</v>
      </c>
      <c r="E116" s="30">
        <v>9.9999999999999995E-7</v>
      </c>
      <c r="F116" s="30">
        <v>1368744255</v>
      </c>
      <c r="G116" s="30">
        <v>9.9999999999999995E-7</v>
      </c>
      <c r="H116" s="30">
        <v>9.9999999999999995E-7</v>
      </c>
      <c r="I116" s="30">
        <v>1.9999999999999999E-6</v>
      </c>
      <c r="J116" s="30">
        <v>9.9999999999999995E-7</v>
      </c>
      <c r="K116" s="30">
        <v>9.9999999999999995E-7</v>
      </c>
      <c r="L116" s="30">
        <v>1.9999999999999999E-6</v>
      </c>
      <c r="M116" s="30">
        <v>1368744254.9999981</v>
      </c>
      <c r="N116" s="30">
        <v>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:29" s="34" customFormat="1" x14ac:dyDescent="0.25">
      <c r="A117" s="29" t="s">
        <v>913</v>
      </c>
      <c r="B117" s="30" t="s">
        <v>914</v>
      </c>
      <c r="C117" s="30">
        <v>9.9999999999999995E-7</v>
      </c>
      <c r="D117" s="30">
        <v>2268806537</v>
      </c>
      <c r="E117" s="30">
        <v>9.9999999999999995E-7</v>
      </c>
      <c r="F117" s="30">
        <v>2268806537</v>
      </c>
      <c r="G117" s="30">
        <v>9.9999999999999995E-7</v>
      </c>
      <c r="H117" s="30">
        <v>9.9999999999999995E-7</v>
      </c>
      <c r="I117" s="30">
        <v>1.9999999999999999E-6</v>
      </c>
      <c r="J117" s="30">
        <v>9.9999999999999995E-7</v>
      </c>
      <c r="K117" s="30">
        <v>9.9999999999999995E-7</v>
      </c>
      <c r="L117" s="30">
        <v>1.9999999999999999E-6</v>
      </c>
      <c r="M117" s="30">
        <v>2268806536.9999981</v>
      </c>
      <c r="N117" s="30">
        <v>0</v>
      </c>
    </row>
    <row r="118" spans="1:29" s="34" customFormat="1" x14ac:dyDescent="0.25">
      <c r="A118" s="29" t="s">
        <v>915</v>
      </c>
      <c r="B118" s="30" t="s">
        <v>916</v>
      </c>
      <c r="C118" s="30">
        <v>9.9999999999999995E-7</v>
      </c>
      <c r="D118" s="30">
        <v>1538191364</v>
      </c>
      <c r="E118" s="30">
        <v>9.9999999999999995E-7</v>
      </c>
      <c r="F118" s="30">
        <v>1538191364</v>
      </c>
      <c r="G118" s="30">
        <v>9.9999999999999995E-7</v>
      </c>
      <c r="H118" s="30">
        <v>9.9999999999999995E-7</v>
      </c>
      <c r="I118" s="30">
        <v>1.9999999999999999E-6</v>
      </c>
      <c r="J118" s="30">
        <v>9.9999999999999995E-7</v>
      </c>
      <c r="K118" s="30">
        <v>9.9999999999999995E-7</v>
      </c>
      <c r="L118" s="30">
        <v>1.9999999999999999E-6</v>
      </c>
      <c r="M118" s="30">
        <v>1538191363.9999981</v>
      </c>
      <c r="N118" s="30">
        <v>0</v>
      </c>
    </row>
    <row r="119" spans="1:29" s="34" customFormat="1" x14ac:dyDescent="0.25">
      <c r="A119" s="29" t="s">
        <v>917</v>
      </c>
      <c r="B119" s="30" t="s">
        <v>918</v>
      </c>
      <c r="C119" s="30">
        <v>9.9999999999999995E-7</v>
      </c>
      <c r="D119" s="30">
        <v>1869839380</v>
      </c>
      <c r="E119" s="30">
        <v>9.9999999999999995E-7</v>
      </c>
      <c r="F119" s="30">
        <v>1869839380</v>
      </c>
      <c r="G119" s="30">
        <v>9.9999999999999995E-7</v>
      </c>
      <c r="H119" s="30">
        <v>9.9999999999999995E-7</v>
      </c>
      <c r="I119" s="30">
        <v>1.9999999999999999E-6</v>
      </c>
      <c r="J119" s="30">
        <v>9.9999999999999995E-7</v>
      </c>
      <c r="K119" s="30">
        <v>9.9999999999999995E-7</v>
      </c>
      <c r="L119" s="30">
        <v>1.9999999999999999E-6</v>
      </c>
      <c r="M119" s="30">
        <v>1869839379.9999981</v>
      </c>
      <c r="N119" s="30">
        <v>0</v>
      </c>
    </row>
    <row r="120" spans="1:29" s="34" customFormat="1" x14ac:dyDescent="0.25">
      <c r="A120" s="29" t="s">
        <v>919</v>
      </c>
      <c r="B120" s="30" t="s">
        <v>920</v>
      </c>
      <c r="C120" s="30">
        <v>9.9999999999999995E-7</v>
      </c>
      <c r="D120" s="30">
        <v>2679892568.7800002</v>
      </c>
      <c r="E120" s="30">
        <v>9.9999999999999995E-7</v>
      </c>
      <c r="F120" s="30">
        <v>2679892568.7800002</v>
      </c>
      <c r="G120" s="30">
        <v>9.9999999999999995E-7</v>
      </c>
      <c r="H120" s="30">
        <v>9.9999999999999995E-7</v>
      </c>
      <c r="I120" s="30">
        <v>1.9999999999999999E-6</v>
      </c>
      <c r="J120" s="30">
        <v>9.9999999999999995E-7</v>
      </c>
      <c r="K120" s="30">
        <v>9.9999999999999995E-7</v>
      </c>
      <c r="L120" s="30">
        <v>1.9999999999999999E-6</v>
      </c>
      <c r="M120" s="30">
        <v>2679892568.7799983</v>
      </c>
      <c r="N120" s="30">
        <v>0</v>
      </c>
    </row>
    <row r="121" spans="1:29" s="34" customFormat="1" x14ac:dyDescent="0.25">
      <c r="A121" s="29" t="s">
        <v>207</v>
      </c>
      <c r="B121" s="30" t="s">
        <v>208</v>
      </c>
      <c r="C121" s="30">
        <v>189723282.55000001</v>
      </c>
      <c r="D121" s="30">
        <v>9.9999999999999995E-7</v>
      </c>
      <c r="E121" s="30">
        <v>9.9999999999999995E-7</v>
      </c>
      <c r="F121" s="30">
        <v>189723282.55000001</v>
      </c>
      <c r="G121" s="30">
        <v>9.9999999999999995E-7</v>
      </c>
      <c r="H121" s="30">
        <v>9.9999999999999995E-7</v>
      </c>
      <c r="I121" s="30">
        <v>1.9999999999999999E-6</v>
      </c>
      <c r="J121" s="30">
        <v>9.9999999999999995E-7</v>
      </c>
      <c r="K121" s="30">
        <v>9.9999999999999995E-7</v>
      </c>
      <c r="L121" s="30">
        <v>1.9999999999999999E-6</v>
      </c>
      <c r="M121" s="30">
        <v>189723282.54999802</v>
      </c>
      <c r="N121" s="30">
        <v>0</v>
      </c>
    </row>
    <row r="122" spans="1:29" x14ac:dyDescent="0.25">
      <c r="A122" s="29" t="s">
        <v>209</v>
      </c>
      <c r="B122" s="30" t="s">
        <v>210</v>
      </c>
      <c r="C122" s="30">
        <v>189723282.55000001</v>
      </c>
      <c r="D122" s="30">
        <v>9.9999999999999995E-7</v>
      </c>
      <c r="E122" s="30">
        <v>9.9999999999999995E-7</v>
      </c>
      <c r="F122" s="30">
        <v>189723282.55000001</v>
      </c>
      <c r="G122" s="30">
        <v>9.9999999999999995E-7</v>
      </c>
      <c r="H122" s="30">
        <v>9.9999999999999995E-7</v>
      </c>
      <c r="I122" s="30">
        <v>1.9999999999999999E-6</v>
      </c>
      <c r="J122" s="30">
        <v>9.9999999999999995E-7</v>
      </c>
      <c r="K122" s="30">
        <v>9.9999999999999995E-7</v>
      </c>
      <c r="L122" s="30">
        <v>1.9999999999999999E-6</v>
      </c>
      <c r="M122" s="30">
        <v>189723282.54999802</v>
      </c>
      <c r="N122" s="30">
        <v>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x14ac:dyDescent="0.25">
      <c r="A123" s="29" t="s">
        <v>211</v>
      </c>
      <c r="B123" s="30" t="s">
        <v>212</v>
      </c>
      <c r="C123" s="30">
        <v>136620871</v>
      </c>
      <c r="D123" s="30">
        <v>9.9999999999999995E-7</v>
      </c>
      <c r="E123" s="30">
        <v>9.9999999999999995E-7</v>
      </c>
      <c r="F123" s="30">
        <v>136620871</v>
      </c>
      <c r="G123" s="30">
        <v>9.9999999999999995E-7</v>
      </c>
      <c r="H123" s="30">
        <v>9.9999999999999995E-7</v>
      </c>
      <c r="I123" s="30">
        <v>1.9999999999999999E-6</v>
      </c>
      <c r="J123" s="30">
        <v>9.9999999999999995E-7</v>
      </c>
      <c r="K123" s="30">
        <v>9.9999999999999995E-7</v>
      </c>
      <c r="L123" s="30">
        <v>1.9999999999999999E-6</v>
      </c>
      <c r="M123" s="30">
        <v>136620870.999998</v>
      </c>
      <c r="N123" s="30">
        <v>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x14ac:dyDescent="0.25">
      <c r="A124" s="29" t="s">
        <v>213</v>
      </c>
      <c r="B124" s="30" t="s">
        <v>214</v>
      </c>
      <c r="C124" s="30">
        <v>56748</v>
      </c>
      <c r="D124" s="30">
        <v>9.9999999999999995E-7</v>
      </c>
      <c r="E124" s="30">
        <v>9.9999999999999995E-7</v>
      </c>
      <c r="F124" s="30">
        <v>56748</v>
      </c>
      <c r="G124" s="30">
        <v>9.9999999999999995E-7</v>
      </c>
      <c r="H124" s="30">
        <v>9.9999999999999995E-7</v>
      </c>
      <c r="I124" s="30">
        <v>1.9999999999999999E-6</v>
      </c>
      <c r="J124" s="30">
        <v>9.9999999999999995E-7</v>
      </c>
      <c r="K124" s="30">
        <v>9.9999999999999995E-7</v>
      </c>
      <c r="L124" s="30">
        <v>1.9999999999999999E-6</v>
      </c>
      <c r="M124" s="30">
        <v>56747.999997999999</v>
      </c>
      <c r="N124" s="30">
        <v>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x14ac:dyDescent="0.25">
      <c r="A125" s="29" t="s">
        <v>215</v>
      </c>
      <c r="B125" s="30" t="s">
        <v>216</v>
      </c>
      <c r="C125" s="30">
        <v>5963244</v>
      </c>
      <c r="D125" s="30">
        <v>9.9999999999999995E-7</v>
      </c>
      <c r="E125" s="30">
        <v>9.9999999999999995E-7</v>
      </c>
      <c r="F125" s="30">
        <v>5963244</v>
      </c>
      <c r="G125" s="30">
        <v>9.9999999999999995E-7</v>
      </c>
      <c r="H125" s="30">
        <v>9.9999999999999995E-7</v>
      </c>
      <c r="I125" s="30">
        <v>1.9999999999999999E-6</v>
      </c>
      <c r="J125" s="30">
        <v>9.9999999999999995E-7</v>
      </c>
      <c r="K125" s="30">
        <v>9.9999999999999995E-7</v>
      </c>
      <c r="L125" s="30">
        <v>1.9999999999999999E-6</v>
      </c>
      <c r="M125" s="30">
        <v>5963243.9999980005</v>
      </c>
      <c r="N125" s="30">
        <v>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:29" x14ac:dyDescent="0.25">
      <c r="A126" s="29" t="s">
        <v>217</v>
      </c>
      <c r="B126" s="30" t="s">
        <v>218</v>
      </c>
      <c r="C126" s="30">
        <v>225357</v>
      </c>
      <c r="D126" s="30">
        <v>9.9999999999999995E-7</v>
      </c>
      <c r="E126" s="30">
        <v>9.9999999999999995E-7</v>
      </c>
      <c r="F126" s="30">
        <v>225357</v>
      </c>
      <c r="G126" s="30">
        <v>9.9999999999999995E-7</v>
      </c>
      <c r="H126" s="30">
        <v>9.9999999999999995E-7</v>
      </c>
      <c r="I126" s="30">
        <v>1.9999999999999999E-6</v>
      </c>
      <c r="J126" s="30">
        <v>9.9999999999999995E-7</v>
      </c>
      <c r="K126" s="30">
        <v>9.9999999999999995E-7</v>
      </c>
      <c r="L126" s="30">
        <v>1.9999999999999999E-6</v>
      </c>
      <c r="M126" s="30">
        <v>225356.99999800001</v>
      </c>
      <c r="N126" s="30">
        <v>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x14ac:dyDescent="0.25">
      <c r="A127" s="29" t="s">
        <v>219</v>
      </c>
      <c r="B127" s="30" t="s">
        <v>220</v>
      </c>
      <c r="C127" s="30">
        <v>46857062.549999997</v>
      </c>
      <c r="D127" s="30">
        <v>9.9999999999999995E-7</v>
      </c>
      <c r="E127" s="30">
        <v>9.9999999999999995E-7</v>
      </c>
      <c r="F127" s="30">
        <v>46857062.549999997</v>
      </c>
      <c r="G127" s="30">
        <v>9.9999999999999995E-7</v>
      </c>
      <c r="H127" s="30">
        <v>9.9999999999999995E-7</v>
      </c>
      <c r="I127" s="30">
        <v>1.9999999999999999E-6</v>
      </c>
      <c r="J127" s="30">
        <v>9.9999999999999995E-7</v>
      </c>
      <c r="K127" s="30">
        <v>9.9999999999999995E-7</v>
      </c>
      <c r="L127" s="30">
        <v>1.9999999999999999E-6</v>
      </c>
      <c r="M127" s="30">
        <v>46857062.549998</v>
      </c>
      <c r="N127" s="30">
        <v>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29" x14ac:dyDescent="0.25">
      <c r="A128" s="29" t="s">
        <v>221</v>
      </c>
      <c r="B128" s="30" t="s">
        <v>222</v>
      </c>
      <c r="C128" s="30">
        <v>306708103</v>
      </c>
      <c r="D128" s="30">
        <v>24646126750</v>
      </c>
      <c r="E128" s="30">
        <v>9.9999999999999995E-7</v>
      </c>
      <c r="F128" s="30">
        <v>24952834853</v>
      </c>
      <c r="G128" s="30">
        <v>9.9999999999999995E-7</v>
      </c>
      <c r="H128" s="30">
        <v>9.9999999999999995E-7</v>
      </c>
      <c r="I128" s="30">
        <v>1.9999999999999999E-6</v>
      </c>
      <c r="J128" s="30">
        <v>9.9999999999999995E-7</v>
      </c>
      <c r="K128" s="30">
        <v>9.9999999999999995E-7</v>
      </c>
      <c r="L128" s="30">
        <v>1.9999999999999999E-6</v>
      </c>
      <c r="M128" s="30">
        <v>24952834852.999996</v>
      </c>
      <c r="N128" s="30">
        <v>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:29" x14ac:dyDescent="0.25">
      <c r="A129" s="29" t="s">
        <v>223</v>
      </c>
      <c r="B129" s="30" t="s">
        <v>224</v>
      </c>
      <c r="C129" s="30">
        <v>306708103</v>
      </c>
      <c r="D129" s="30">
        <v>24646126750</v>
      </c>
      <c r="E129" s="30">
        <v>9.9999999999999995E-7</v>
      </c>
      <c r="F129" s="30">
        <v>24952834853</v>
      </c>
      <c r="G129" s="30">
        <v>9.9999999999999995E-7</v>
      </c>
      <c r="H129" s="30">
        <v>9.9999999999999995E-7</v>
      </c>
      <c r="I129" s="30">
        <v>1.9999999999999999E-6</v>
      </c>
      <c r="J129" s="30">
        <v>9.9999999999999995E-7</v>
      </c>
      <c r="K129" s="30">
        <v>9.9999999999999995E-7</v>
      </c>
      <c r="L129" s="30">
        <v>1.9999999999999999E-6</v>
      </c>
      <c r="M129" s="30">
        <v>24952834852.999996</v>
      </c>
      <c r="N129" s="30">
        <v>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x14ac:dyDescent="0.25">
      <c r="A130" s="29" t="s">
        <v>225</v>
      </c>
      <c r="B130" s="30" t="s">
        <v>226</v>
      </c>
      <c r="C130" s="30">
        <v>263451974</v>
      </c>
      <c r="D130" s="30">
        <v>9.9999999999999995E-7</v>
      </c>
      <c r="E130" s="30">
        <v>9.9999999999999995E-7</v>
      </c>
      <c r="F130" s="30">
        <v>263451974</v>
      </c>
      <c r="G130" s="30">
        <v>9.9999999999999995E-7</v>
      </c>
      <c r="H130" s="30">
        <v>9.9999999999999995E-7</v>
      </c>
      <c r="I130" s="30">
        <v>1.9999999999999999E-6</v>
      </c>
      <c r="J130" s="30">
        <v>9.9999999999999995E-7</v>
      </c>
      <c r="K130" s="30">
        <v>9.9999999999999995E-7</v>
      </c>
      <c r="L130" s="30">
        <v>1.9999999999999999E-6</v>
      </c>
      <c r="M130" s="30">
        <v>263451973.999998</v>
      </c>
      <c r="N130" s="30">
        <v>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x14ac:dyDescent="0.25">
      <c r="A131" s="29" t="s">
        <v>227</v>
      </c>
      <c r="B131" s="30" t="s">
        <v>228</v>
      </c>
      <c r="C131" s="30">
        <v>19954115</v>
      </c>
      <c r="D131" s="30">
        <v>9.9999999999999995E-7</v>
      </c>
      <c r="E131" s="30">
        <v>9.9999999999999995E-7</v>
      </c>
      <c r="F131" s="30">
        <v>19954115</v>
      </c>
      <c r="G131" s="30">
        <v>9.9999999999999995E-7</v>
      </c>
      <c r="H131" s="30">
        <v>9.9999999999999995E-7</v>
      </c>
      <c r="I131" s="30">
        <v>1.9999999999999999E-6</v>
      </c>
      <c r="J131" s="30">
        <v>9.9999999999999995E-7</v>
      </c>
      <c r="K131" s="30">
        <v>9.9999999999999995E-7</v>
      </c>
      <c r="L131" s="30">
        <v>1.9999999999999999E-6</v>
      </c>
      <c r="M131" s="30">
        <v>19954114.999998</v>
      </c>
      <c r="N131" s="30">
        <v>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:29" x14ac:dyDescent="0.25">
      <c r="A132" s="29" t="s">
        <v>229</v>
      </c>
      <c r="B132" s="30" t="s">
        <v>230</v>
      </c>
      <c r="C132" s="30">
        <v>23302014</v>
      </c>
      <c r="D132" s="30">
        <v>9.9999999999999995E-7</v>
      </c>
      <c r="E132" s="30">
        <v>9.9999999999999995E-7</v>
      </c>
      <c r="F132" s="30">
        <v>23302014</v>
      </c>
      <c r="G132" s="30">
        <v>9.9999999999999995E-7</v>
      </c>
      <c r="H132" s="30">
        <v>9.9999999999999995E-7</v>
      </c>
      <c r="I132" s="30">
        <v>1.9999999999999999E-6</v>
      </c>
      <c r="J132" s="30">
        <v>9.9999999999999995E-7</v>
      </c>
      <c r="K132" s="30">
        <v>9.9999999999999995E-7</v>
      </c>
      <c r="L132" s="30">
        <v>1.9999999999999999E-6</v>
      </c>
      <c r="M132" s="30">
        <v>23302013.999998</v>
      </c>
      <c r="N132" s="30">
        <v>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:29" x14ac:dyDescent="0.25">
      <c r="A133" s="29" t="s">
        <v>830</v>
      </c>
      <c r="B133" s="30" t="s">
        <v>831</v>
      </c>
      <c r="C133" s="30">
        <v>9.9999999999999995E-7</v>
      </c>
      <c r="D133" s="30">
        <v>24646126750</v>
      </c>
      <c r="E133" s="30">
        <v>9.9999999999999995E-7</v>
      </c>
      <c r="F133" s="30">
        <v>24646126750</v>
      </c>
      <c r="G133" s="30">
        <v>9.9999999999999995E-7</v>
      </c>
      <c r="H133" s="30">
        <v>9.9999999999999995E-7</v>
      </c>
      <c r="I133" s="30">
        <v>1.9999999999999999E-6</v>
      </c>
      <c r="J133" s="30">
        <v>9.9999999999999995E-7</v>
      </c>
      <c r="K133" s="30">
        <v>9.9999999999999995E-7</v>
      </c>
      <c r="L133" s="30">
        <v>1.9999999999999999E-6</v>
      </c>
      <c r="M133" s="30">
        <v>24646126749.999996</v>
      </c>
      <c r="N133" s="30">
        <v>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s="34" customFormat="1" x14ac:dyDescent="0.25">
      <c r="A134" s="29" t="s">
        <v>921</v>
      </c>
      <c r="B134" s="30" t="s">
        <v>901</v>
      </c>
      <c r="C134" s="30">
        <v>9.9999999999999995E-7</v>
      </c>
      <c r="D134" s="30">
        <v>11345260228</v>
      </c>
      <c r="E134" s="30">
        <v>9.9999999999999995E-7</v>
      </c>
      <c r="F134" s="30">
        <v>11345260228</v>
      </c>
      <c r="G134" s="30">
        <v>9.9999999999999995E-7</v>
      </c>
      <c r="H134" s="30">
        <v>9.9999999999999995E-7</v>
      </c>
      <c r="I134" s="30">
        <v>1.9999999999999999E-6</v>
      </c>
      <c r="J134" s="30">
        <v>9.9999999999999995E-7</v>
      </c>
      <c r="K134" s="30">
        <v>9.9999999999999995E-7</v>
      </c>
      <c r="L134" s="30">
        <v>1.9999999999999999E-6</v>
      </c>
      <c r="M134" s="30">
        <v>11345260227.999998</v>
      </c>
      <c r="N134" s="30">
        <v>0</v>
      </c>
    </row>
    <row r="135" spans="1:29" s="34" customFormat="1" x14ac:dyDescent="0.25">
      <c r="A135" s="29" t="s">
        <v>922</v>
      </c>
      <c r="B135" s="30" t="s">
        <v>923</v>
      </c>
      <c r="C135" s="30">
        <v>9.9999999999999995E-7</v>
      </c>
      <c r="D135" s="30">
        <v>11345260228</v>
      </c>
      <c r="E135" s="30">
        <v>9.9999999999999995E-7</v>
      </c>
      <c r="F135" s="30">
        <v>11345260228</v>
      </c>
      <c r="G135" s="30">
        <v>9.9999999999999995E-7</v>
      </c>
      <c r="H135" s="30">
        <v>9.9999999999999995E-7</v>
      </c>
      <c r="I135" s="30">
        <v>1.9999999999999999E-6</v>
      </c>
      <c r="J135" s="30">
        <v>9.9999999999999995E-7</v>
      </c>
      <c r="K135" s="30">
        <v>9.9999999999999995E-7</v>
      </c>
      <c r="L135" s="30">
        <v>1.9999999999999999E-6</v>
      </c>
      <c r="M135" s="30">
        <v>11345260227.999998</v>
      </c>
      <c r="N135" s="30">
        <v>0</v>
      </c>
    </row>
  </sheetData>
  <mergeCells count="2">
    <mergeCell ref="A1:N1"/>
    <mergeCell ref="A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B3DA-7BC2-480A-A563-80233FC4BB8F}">
  <dimension ref="A1:T503"/>
  <sheetViews>
    <sheetView topLeftCell="J1" workbookViewId="0">
      <selection activeCell="Q21" sqref="Q21"/>
    </sheetView>
  </sheetViews>
  <sheetFormatPr baseColWidth="10" defaultRowHeight="15" x14ac:dyDescent="0.25"/>
  <cols>
    <col min="1" max="1" width="20" style="54" customWidth="1"/>
    <col min="2" max="2" width="45.140625" style="175" customWidth="1"/>
    <col min="3" max="3" width="18.5703125" style="55" customWidth="1"/>
    <col min="4" max="4" width="19.42578125" style="55" customWidth="1"/>
    <col min="5" max="5" width="17.7109375" style="55" customWidth="1"/>
    <col min="6" max="6" width="16.85546875" style="56" customWidth="1"/>
    <col min="7" max="7" width="17.7109375" style="56" customWidth="1"/>
    <col min="8" max="8" width="20" style="56" customWidth="1"/>
    <col min="9" max="9" width="18.28515625" style="56" customWidth="1"/>
    <col min="10" max="10" width="18" style="56" customWidth="1"/>
    <col min="11" max="11" width="18.140625" style="56" customWidth="1"/>
    <col min="12" max="12" width="20" style="56" customWidth="1"/>
    <col min="13" max="13" width="18.42578125" style="56" customWidth="1"/>
    <col min="14" max="14" width="18.28515625" style="56" customWidth="1"/>
    <col min="15" max="15" width="18" style="56" customWidth="1"/>
    <col min="16" max="16" width="20.7109375" style="56" customWidth="1"/>
    <col min="17" max="17" width="20.85546875" customWidth="1"/>
    <col min="18" max="18" width="21.28515625" customWidth="1"/>
    <col min="19" max="19" width="19.42578125" bestFit="1" customWidth="1"/>
    <col min="20" max="20" width="17.140625" bestFit="1" customWidth="1"/>
  </cols>
  <sheetData>
    <row r="1" spans="1:17" ht="11.25" customHeight="1" x14ac:dyDescent="0.25"/>
    <row r="2" spans="1:17" ht="20.25" x14ac:dyDescent="0.3">
      <c r="A2" s="213" t="s">
        <v>232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17" ht="20.25" x14ac:dyDescent="0.3">
      <c r="A3" s="212" t="s">
        <v>875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58"/>
      <c r="Q3" s="59"/>
    </row>
    <row r="4" spans="1:17" ht="14.25" customHeight="1" x14ac:dyDescent="0.3">
      <c r="A4" s="60"/>
      <c r="B4" s="176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/>
      <c r="Q4" s="57"/>
    </row>
    <row r="5" spans="1:17" ht="39.75" customHeight="1" x14ac:dyDescent="0.25">
      <c r="A5" s="64" t="s">
        <v>2</v>
      </c>
      <c r="B5" s="177" t="s">
        <v>3</v>
      </c>
      <c r="C5" s="66" t="s">
        <v>234</v>
      </c>
      <c r="D5" s="66" t="s">
        <v>5</v>
      </c>
      <c r="E5" s="67" t="s">
        <v>6</v>
      </c>
      <c r="F5" s="66" t="s">
        <v>235</v>
      </c>
      <c r="G5" s="66" t="s">
        <v>236</v>
      </c>
      <c r="H5" s="10" t="s">
        <v>237</v>
      </c>
      <c r="I5" s="68" t="s">
        <v>876</v>
      </c>
      <c r="J5" s="68" t="s">
        <v>877</v>
      </c>
      <c r="K5" s="68" t="s">
        <v>238</v>
      </c>
      <c r="L5" s="66" t="s">
        <v>239</v>
      </c>
      <c r="M5" s="69" t="s">
        <v>878</v>
      </c>
      <c r="N5" s="69" t="s">
        <v>879</v>
      </c>
      <c r="O5" s="69" t="s">
        <v>240</v>
      </c>
      <c r="P5" s="178"/>
    </row>
    <row r="6" spans="1:17" s="182" customFormat="1" ht="17.25" customHeight="1" x14ac:dyDescent="0.25">
      <c r="A6" s="179">
        <v>0</v>
      </c>
      <c r="B6" s="180" t="s">
        <v>241</v>
      </c>
      <c r="C6" s="181">
        <f>+C8+C201+C263+C291</f>
        <v>84646144938</v>
      </c>
      <c r="D6" s="181">
        <f t="shared" ref="D6:O6" si="0">+D8+D201+D263+D291</f>
        <v>10998502612.650002</v>
      </c>
      <c r="E6" s="181">
        <f t="shared" si="0"/>
        <v>2946890739.3500004</v>
      </c>
      <c r="F6" s="181">
        <f t="shared" si="0"/>
        <v>2515000000</v>
      </c>
      <c r="G6" s="181">
        <f t="shared" si="0"/>
        <v>-2515000000</v>
      </c>
      <c r="H6" s="181">
        <f t="shared" si="0"/>
        <v>92697756811.300003</v>
      </c>
      <c r="I6" s="181">
        <f t="shared" si="0"/>
        <v>49368821475.000008</v>
      </c>
      <c r="J6" s="181">
        <f t="shared" si="0"/>
        <v>16241233009.93</v>
      </c>
      <c r="K6" s="181">
        <f t="shared" si="0"/>
        <v>65610054484.93</v>
      </c>
      <c r="L6" s="181">
        <f t="shared" si="0"/>
        <v>27087702326.369995</v>
      </c>
      <c r="M6" s="181">
        <f t="shared" si="0"/>
        <v>26504904765.359993</v>
      </c>
      <c r="N6" s="181">
        <f t="shared" si="0"/>
        <v>17202083481.889999</v>
      </c>
      <c r="O6" s="181">
        <f t="shared" si="0"/>
        <v>43706988247.249992</v>
      </c>
      <c r="P6" s="145"/>
    </row>
    <row r="7" spans="1:17" x14ac:dyDescent="0.25">
      <c r="A7" s="183"/>
      <c r="B7" s="184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45"/>
    </row>
    <row r="8" spans="1:17" s="187" customFormat="1" x14ac:dyDescent="0.25">
      <c r="A8" s="26" t="s">
        <v>242</v>
      </c>
      <c r="B8" s="26" t="s">
        <v>243</v>
      </c>
      <c r="C8" s="27">
        <v>31355225972</v>
      </c>
      <c r="D8" s="27">
        <v>1304028612</v>
      </c>
      <c r="E8" s="27">
        <v>751415072.77999997</v>
      </c>
      <c r="F8" s="27">
        <v>1215000000</v>
      </c>
      <c r="G8" s="27">
        <v>-1215000000</v>
      </c>
      <c r="H8" s="27">
        <v>31907839511.220001</v>
      </c>
      <c r="I8" s="27">
        <v>17297838999.799999</v>
      </c>
      <c r="J8" s="27">
        <v>4643127435.9300003</v>
      </c>
      <c r="K8" s="27">
        <v>21940966435.73</v>
      </c>
      <c r="L8" s="27">
        <v>9966873075.4900017</v>
      </c>
      <c r="M8" s="27">
        <v>13727409598.029997</v>
      </c>
      <c r="N8" s="27">
        <v>5963694903.5799999</v>
      </c>
      <c r="O8" s="27">
        <v>19691104501.609997</v>
      </c>
      <c r="P8" s="186"/>
    </row>
    <row r="9" spans="1:17" s="188" customFormat="1" x14ac:dyDescent="0.25">
      <c r="A9" s="32" t="s">
        <v>244</v>
      </c>
      <c r="B9" s="32" t="s">
        <v>245</v>
      </c>
      <c r="C9" s="33">
        <v>11345480285</v>
      </c>
      <c r="D9" s="33">
        <v>113648964</v>
      </c>
      <c r="E9" s="33">
        <v>311986912</v>
      </c>
      <c r="F9" s="33">
        <v>49300000</v>
      </c>
      <c r="G9" s="33">
        <v>-35000000</v>
      </c>
      <c r="H9" s="33">
        <v>11161442337</v>
      </c>
      <c r="I9" s="33">
        <v>4940926389</v>
      </c>
      <c r="J9" s="33">
        <v>2027471005</v>
      </c>
      <c r="K9" s="33">
        <v>6968397394</v>
      </c>
      <c r="L9" s="33">
        <v>4193044943</v>
      </c>
      <c r="M9" s="33">
        <v>4906501989</v>
      </c>
      <c r="N9" s="33">
        <v>2061895405</v>
      </c>
      <c r="O9" s="33">
        <v>6968397394</v>
      </c>
      <c r="P9" s="186"/>
    </row>
    <row r="10" spans="1:17" s="188" customFormat="1" x14ac:dyDescent="0.25">
      <c r="A10" s="32" t="s">
        <v>246</v>
      </c>
      <c r="B10" s="32" t="s">
        <v>247</v>
      </c>
      <c r="C10" s="33">
        <v>6725924060</v>
      </c>
      <c r="D10" s="33">
        <v>113648964</v>
      </c>
      <c r="E10" s="33">
        <v>66386912</v>
      </c>
      <c r="F10" s="33">
        <v>49300000</v>
      </c>
      <c r="G10" s="33">
        <v>0</v>
      </c>
      <c r="H10" s="33">
        <v>6822486112</v>
      </c>
      <c r="I10" s="33">
        <v>3673410506</v>
      </c>
      <c r="J10" s="33">
        <v>1368116990</v>
      </c>
      <c r="K10" s="33">
        <v>5041527496</v>
      </c>
      <c r="L10" s="33">
        <v>1780958616</v>
      </c>
      <c r="M10" s="33">
        <v>3673410506</v>
      </c>
      <c r="N10" s="33">
        <v>1368116990</v>
      </c>
      <c r="O10" s="33">
        <v>5041527496</v>
      </c>
      <c r="P10" s="186"/>
    </row>
    <row r="11" spans="1:17" s="188" customFormat="1" x14ac:dyDescent="0.25">
      <c r="A11" s="32" t="s">
        <v>248</v>
      </c>
      <c r="B11" s="32" t="s">
        <v>249</v>
      </c>
      <c r="C11" s="33">
        <v>4461724561</v>
      </c>
      <c r="D11" s="33">
        <v>54624482</v>
      </c>
      <c r="E11" s="33">
        <v>0</v>
      </c>
      <c r="F11" s="33">
        <v>49300000</v>
      </c>
      <c r="G11" s="33">
        <v>0</v>
      </c>
      <c r="H11" s="33">
        <v>4565649043</v>
      </c>
      <c r="I11" s="33">
        <v>2678092279</v>
      </c>
      <c r="J11" s="33">
        <v>1116197213</v>
      </c>
      <c r="K11" s="33">
        <v>3794289492</v>
      </c>
      <c r="L11" s="33">
        <v>771359551</v>
      </c>
      <c r="M11" s="33">
        <v>2678092279</v>
      </c>
      <c r="N11" s="33">
        <v>1116197213</v>
      </c>
      <c r="O11" s="33">
        <v>3794289492</v>
      </c>
      <c r="P11" s="186"/>
    </row>
    <row r="12" spans="1:17" s="188" customFormat="1" x14ac:dyDescent="0.25">
      <c r="A12" s="32" t="s">
        <v>250</v>
      </c>
      <c r="B12" s="32" t="s">
        <v>251</v>
      </c>
      <c r="C12" s="33">
        <v>4461724561</v>
      </c>
      <c r="D12" s="33">
        <v>54624482</v>
      </c>
      <c r="E12" s="33">
        <v>0</v>
      </c>
      <c r="F12" s="33">
        <v>49300000</v>
      </c>
      <c r="G12" s="33">
        <v>0</v>
      </c>
      <c r="H12" s="33">
        <v>4565649043</v>
      </c>
      <c r="I12" s="33">
        <v>2678092279</v>
      </c>
      <c r="J12" s="33">
        <v>1116197213</v>
      </c>
      <c r="K12" s="33">
        <v>3794289492</v>
      </c>
      <c r="L12" s="33">
        <v>771359551</v>
      </c>
      <c r="M12" s="33">
        <v>2678092279</v>
      </c>
      <c r="N12" s="33">
        <v>1116197213</v>
      </c>
      <c r="O12" s="33">
        <v>3794289492</v>
      </c>
      <c r="P12" s="186"/>
    </row>
    <row r="13" spans="1:17" s="5" customFormat="1" x14ac:dyDescent="0.25">
      <c r="A13" s="29" t="s">
        <v>252</v>
      </c>
      <c r="B13" s="29" t="s">
        <v>253</v>
      </c>
      <c r="C13" s="30">
        <v>3087696000</v>
      </c>
      <c r="D13" s="30">
        <v>0</v>
      </c>
      <c r="E13" s="30">
        <v>0</v>
      </c>
      <c r="F13" s="30">
        <v>0</v>
      </c>
      <c r="G13" s="30">
        <v>0</v>
      </c>
      <c r="H13" s="30">
        <v>3087696000</v>
      </c>
      <c r="I13" s="30">
        <v>1969752794</v>
      </c>
      <c r="J13" s="30">
        <v>693079318</v>
      </c>
      <c r="K13" s="30">
        <v>2662832112</v>
      </c>
      <c r="L13" s="30">
        <v>424863888</v>
      </c>
      <c r="M13" s="30">
        <v>1969752794</v>
      </c>
      <c r="N13" s="30">
        <v>693079318</v>
      </c>
      <c r="O13" s="30">
        <v>2662832112</v>
      </c>
      <c r="P13" s="186"/>
    </row>
    <row r="14" spans="1:17" s="5" customFormat="1" x14ac:dyDescent="0.25">
      <c r="A14" s="29" t="s">
        <v>254</v>
      </c>
      <c r="B14" s="29" t="s">
        <v>255</v>
      </c>
      <c r="C14" s="30">
        <v>255502018</v>
      </c>
      <c r="D14" s="30">
        <v>0</v>
      </c>
      <c r="E14" s="30">
        <v>0</v>
      </c>
      <c r="F14" s="30">
        <v>0</v>
      </c>
      <c r="G14" s="30">
        <v>0</v>
      </c>
      <c r="H14" s="30">
        <v>255502018</v>
      </c>
      <c r="I14" s="30">
        <v>175743435</v>
      </c>
      <c r="J14" s="30">
        <v>60838979</v>
      </c>
      <c r="K14" s="30">
        <v>236582414</v>
      </c>
      <c r="L14" s="30">
        <v>18919604</v>
      </c>
      <c r="M14" s="30">
        <v>175743435</v>
      </c>
      <c r="N14" s="30">
        <v>60838979</v>
      </c>
      <c r="O14" s="30">
        <v>236582414</v>
      </c>
      <c r="P14" s="186"/>
    </row>
    <row r="15" spans="1:17" s="188" customFormat="1" x14ac:dyDescent="0.25">
      <c r="A15" s="29" t="s">
        <v>256</v>
      </c>
      <c r="B15" s="29" t="s">
        <v>257</v>
      </c>
      <c r="C15" s="30">
        <v>29220000</v>
      </c>
      <c r="D15" s="30">
        <v>0</v>
      </c>
      <c r="E15" s="30">
        <v>0</v>
      </c>
      <c r="F15" s="30">
        <v>0</v>
      </c>
      <c r="G15" s="30">
        <v>0</v>
      </c>
      <c r="H15" s="30">
        <v>29220000</v>
      </c>
      <c r="I15" s="30">
        <v>19834477</v>
      </c>
      <c r="J15" s="30">
        <v>9270774</v>
      </c>
      <c r="K15" s="30">
        <v>29105251</v>
      </c>
      <c r="L15" s="30">
        <v>114749</v>
      </c>
      <c r="M15" s="30">
        <v>19834477</v>
      </c>
      <c r="N15" s="30">
        <v>9270774</v>
      </c>
      <c r="O15" s="30">
        <v>29105251</v>
      </c>
      <c r="P15" s="186"/>
    </row>
    <row r="16" spans="1:17" s="5" customFormat="1" x14ac:dyDescent="0.25">
      <c r="A16" s="29" t="s">
        <v>258</v>
      </c>
      <c r="B16" s="29" t="s">
        <v>259</v>
      </c>
      <c r="C16" s="30">
        <v>24667000</v>
      </c>
      <c r="D16" s="30">
        <v>0</v>
      </c>
      <c r="E16" s="30">
        <v>0</v>
      </c>
      <c r="F16" s="30">
        <v>35000000</v>
      </c>
      <c r="G16" s="30">
        <v>0</v>
      </c>
      <c r="H16" s="30">
        <v>59667000</v>
      </c>
      <c r="I16" s="30">
        <v>41017864</v>
      </c>
      <c r="J16" s="30">
        <v>13951980</v>
      </c>
      <c r="K16" s="30">
        <v>54969844</v>
      </c>
      <c r="L16" s="30">
        <v>4697156</v>
      </c>
      <c r="M16" s="30">
        <v>41017864</v>
      </c>
      <c r="N16" s="30">
        <v>13951980</v>
      </c>
      <c r="O16" s="30">
        <v>54969844</v>
      </c>
      <c r="P16" s="186"/>
    </row>
    <row r="17" spans="1:16" s="5" customFormat="1" x14ac:dyDescent="0.25">
      <c r="A17" s="29" t="s">
        <v>260</v>
      </c>
      <c r="B17" s="29" t="s">
        <v>261</v>
      </c>
      <c r="C17" s="30">
        <v>287946800</v>
      </c>
      <c r="D17" s="30">
        <v>0</v>
      </c>
      <c r="E17" s="30">
        <v>0</v>
      </c>
      <c r="F17" s="30">
        <v>0</v>
      </c>
      <c r="G17" s="30">
        <v>0</v>
      </c>
      <c r="H17" s="30">
        <v>287946800</v>
      </c>
      <c r="I17" s="30">
        <v>269792439</v>
      </c>
      <c r="J17" s="30">
        <v>0</v>
      </c>
      <c r="K17" s="30">
        <v>269792439</v>
      </c>
      <c r="L17" s="30">
        <v>18154361</v>
      </c>
      <c r="M17" s="30">
        <v>269792439</v>
      </c>
      <c r="N17" s="30">
        <v>0</v>
      </c>
      <c r="O17" s="30">
        <v>269792439</v>
      </c>
      <c r="P17" s="186"/>
    </row>
    <row r="18" spans="1:16" s="5" customFormat="1" x14ac:dyDescent="0.25">
      <c r="A18" s="29" t="s">
        <v>262</v>
      </c>
      <c r="B18" s="29" t="s">
        <v>263</v>
      </c>
      <c r="C18" s="30">
        <v>45418600</v>
      </c>
      <c r="D18" s="30">
        <v>0</v>
      </c>
      <c r="E18" s="30">
        <v>0</v>
      </c>
      <c r="F18" s="30">
        <v>14300000</v>
      </c>
      <c r="G18" s="30">
        <v>0</v>
      </c>
      <c r="H18" s="30">
        <v>59718600</v>
      </c>
      <c r="I18" s="30">
        <v>48807000</v>
      </c>
      <c r="J18" s="30">
        <v>7278400</v>
      </c>
      <c r="K18" s="30">
        <v>56085400</v>
      </c>
      <c r="L18" s="30">
        <v>3633200</v>
      </c>
      <c r="M18" s="30">
        <v>48807000</v>
      </c>
      <c r="N18" s="30">
        <v>7278400</v>
      </c>
      <c r="O18" s="30">
        <v>56085400</v>
      </c>
      <c r="P18" s="186"/>
    </row>
    <row r="19" spans="1:16" s="188" customFormat="1" x14ac:dyDescent="0.25">
      <c r="A19" s="29" t="s">
        <v>264</v>
      </c>
      <c r="B19" s="29" t="s">
        <v>265</v>
      </c>
      <c r="C19" s="30">
        <v>731274143</v>
      </c>
      <c r="D19" s="30">
        <v>54624482</v>
      </c>
      <c r="E19" s="30">
        <v>0</v>
      </c>
      <c r="F19" s="30">
        <v>0</v>
      </c>
      <c r="G19" s="30">
        <v>0</v>
      </c>
      <c r="H19" s="30">
        <v>785898625</v>
      </c>
      <c r="I19" s="30">
        <v>153144270</v>
      </c>
      <c r="J19" s="30">
        <v>331777762</v>
      </c>
      <c r="K19" s="30">
        <v>484922032</v>
      </c>
      <c r="L19" s="30">
        <v>300976593</v>
      </c>
      <c r="M19" s="30">
        <v>153144270</v>
      </c>
      <c r="N19" s="30">
        <v>331777762</v>
      </c>
      <c r="O19" s="30">
        <v>484922032</v>
      </c>
      <c r="P19" s="186"/>
    </row>
    <row r="20" spans="1:16" s="188" customFormat="1" x14ac:dyDescent="0.25">
      <c r="A20" s="29" t="s">
        <v>266</v>
      </c>
      <c r="B20" s="29" t="s">
        <v>267</v>
      </c>
      <c r="C20" s="30">
        <v>300963000</v>
      </c>
      <c r="D20" s="30">
        <v>0</v>
      </c>
      <c r="E20" s="30">
        <v>0</v>
      </c>
      <c r="F20" s="30">
        <v>0</v>
      </c>
      <c r="G20" s="30">
        <v>0</v>
      </c>
      <c r="H20" s="30">
        <v>300963000</v>
      </c>
      <c r="I20" s="30">
        <v>12281896</v>
      </c>
      <c r="J20" s="30">
        <v>281405983</v>
      </c>
      <c r="K20" s="30">
        <v>293687879</v>
      </c>
      <c r="L20" s="30">
        <v>7275121</v>
      </c>
      <c r="M20" s="30">
        <v>12281896</v>
      </c>
      <c r="N20" s="30">
        <v>281405983</v>
      </c>
      <c r="O20" s="30">
        <v>293687879</v>
      </c>
      <c r="P20" s="186"/>
    </row>
    <row r="21" spans="1:16" s="5" customFormat="1" x14ac:dyDescent="0.25">
      <c r="A21" s="29" t="s">
        <v>268</v>
      </c>
      <c r="B21" s="29" t="s">
        <v>269</v>
      </c>
      <c r="C21" s="30">
        <v>238994900</v>
      </c>
      <c r="D21" s="30">
        <v>0</v>
      </c>
      <c r="E21" s="30">
        <v>0</v>
      </c>
      <c r="F21" s="30">
        <v>0</v>
      </c>
      <c r="G21" s="30">
        <v>0</v>
      </c>
      <c r="H21" s="30">
        <v>238994900</v>
      </c>
      <c r="I21" s="30">
        <v>20691175</v>
      </c>
      <c r="J21" s="30">
        <v>12008525</v>
      </c>
      <c r="K21" s="30">
        <v>32699700</v>
      </c>
      <c r="L21" s="30">
        <v>206295200</v>
      </c>
      <c r="M21" s="30">
        <v>20691175</v>
      </c>
      <c r="N21" s="30">
        <v>12008525</v>
      </c>
      <c r="O21" s="30">
        <v>32699700</v>
      </c>
      <c r="P21" s="186"/>
    </row>
    <row r="22" spans="1:16" s="188" customFormat="1" x14ac:dyDescent="0.25">
      <c r="A22" s="29" t="s">
        <v>270</v>
      </c>
      <c r="B22" s="29" t="s">
        <v>271</v>
      </c>
      <c r="C22" s="30">
        <v>191316243</v>
      </c>
      <c r="D22" s="30">
        <v>54624482</v>
      </c>
      <c r="E22" s="30">
        <v>0</v>
      </c>
      <c r="F22" s="30">
        <v>0</v>
      </c>
      <c r="G22" s="30">
        <v>0</v>
      </c>
      <c r="H22" s="30">
        <v>245940725</v>
      </c>
      <c r="I22" s="30">
        <v>120171199</v>
      </c>
      <c r="J22" s="30">
        <v>38363254</v>
      </c>
      <c r="K22" s="30">
        <v>158534453</v>
      </c>
      <c r="L22" s="30">
        <v>87406272</v>
      </c>
      <c r="M22" s="30">
        <v>120171199</v>
      </c>
      <c r="N22" s="30">
        <v>38363254</v>
      </c>
      <c r="O22" s="30">
        <v>158534453</v>
      </c>
      <c r="P22" s="186"/>
    </row>
    <row r="23" spans="1:16" s="188" customFormat="1" x14ac:dyDescent="0.25">
      <c r="A23" s="32" t="s">
        <v>272</v>
      </c>
      <c r="B23" s="32" t="s">
        <v>273</v>
      </c>
      <c r="C23" s="33">
        <v>1342903256</v>
      </c>
      <c r="D23" s="33">
        <v>0</v>
      </c>
      <c r="E23" s="33">
        <v>66386912</v>
      </c>
      <c r="F23" s="33">
        <v>0</v>
      </c>
      <c r="G23" s="33">
        <v>0</v>
      </c>
      <c r="H23" s="33">
        <v>1276516344</v>
      </c>
      <c r="I23" s="33">
        <v>715604879</v>
      </c>
      <c r="J23" s="33">
        <v>149449278</v>
      </c>
      <c r="K23" s="33">
        <v>865054157</v>
      </c>
      <c r="L23" s="33">
        <v>411462187</v>
      </c>
      <c r="M23" s="33">
        <v>715604879</v>
      </c>
      <c r="N23" s="33">
        <v>149449278</v>
      </c>
      <c r="O23" s="33">
        <v>865054157</v>
      </c>
      <c r="P23" s="186"/>
    </row>
    <row r="24" spans="1:16" s="5" customFormat="1" x14ac:dyDescent="0.25">
      <c r="A24" s="29" t="s">
        <v>274</v>
      </c>
      <c r="B24" s="29" t="s">
        <v>275</v>
      </c>
      <c r="C24" s="30">
        <v>380601556</v>
      </c>
      <c r="D24" s="30">
        <v>0</v>
      </c>
      <c r="E24" s="30">
        <v>0</v>
      </c>
      <c r="F24" s="30">
        <v>0</v>
      </c>
      <c r="G24" s="30">
        <v>0</v>
      </c>
      <c r="H24" s="30">
        <v>380601556</v>
      </c>
      <c r="I24" s="30">
        <v>243007000</v>
      </c>
      <c r="J24" s="30">
        <v>93585200</v>
      </c>
      <c r="K24" s="30">
        <v>336592200</v>
      </c>
      <c r="L24" s="30">
        <v>44009356</v>
      </c>
      <c r="M24" s="30">
        <v>243007000</v>
      </c>
      <c r="N24" s="30">
        <v>93585200</v>
      </c>
      <c r="O24" s="30">
        <v>336592200</v>
      </c>
      <c r="P24" s="186"/>
    </row>
    <row r="25" spans="1:16" s="5" customFormat="1" x14ac:dyDescent="0.25">
      <c r="A25" s="29" t="s">
        <v>276</v>
      </c>
      <c r="B25" s="29" t="s">
        <v>277</v>
      </c>
      <c r="C25" s="30">
        <v>34037000</v>
      </c>
      <c r="D25" s="30">
        <v>0</v>
      </c>
      <c r="E25" s="30">
        <v>0</v>
      </c>
      <c r="F25" s="30">
        <v>0</v>
      </c>
      <c r="G25" s="30">
        <v>0</v>
      </c>
      <c r="H25" s="30">
        <v>34037000</v>
      </c>
      <c r="I25" s="30">
        <v>24046400</v>
      </c>
      <c r="J25" s="30">
        <v>4164600</v>
      </c>
      <c r="K25" s="30">
        <v>28211000</v>
      </c>
      <c r="L25" s="30">
        <v>5826000</v>
      </c>
      <c r="M25" s="30">
        <v>24046400</v>
      </c>
      <c r="N25" s="30">
        <v>4164600</v>
      </c>
      <c r="O25" s="30">
        <v>28211000</v>
      </c>
      <c r="P25" s="186"/>
    </row>
    <row r="26" spans="1:16" s="5" customFormat="1" x14ac:dyDescent="0.25">
      <c r="A26" s="29" t="s">
        <v>278</v>
      </c>
      <c r="B26" s="29" t="s">
        <v>279</v>
      </c>
      <c r="C26" s="30">
        <v>285895186</v>
      </c>
      <c r="D26" s="30">
        <v>0</v>
      </c>
      <c r="E26" s="30">
        <v>0</v>
      </c>
      <c r="F26" s="30">
        <v>0</v>
      </c>
      <c r="G26" s="30">
        <v>0</v>
      </c>
      <c r="H26" s="30">
        <v>285895186</v>
      </c>
      <c r="I26" s="30">
        <v>1881180</v>
      </c>
      <c r="J26" s="30">
        <v>2241978</v>
      </c>
      <c r="K26" s="30">
        <v>4123158</v>
      </c>
      <c r="L26" s="30">
        <v>281772028</v>
      </c>
      <c r="M26" s="30">
        <v>1881180</v>
      </c>
      <c r="N26" s="30">
        <v>2241978</v>
      </c>
      <c r="O26" s="30">
        <v>4123158</v>
      </c>
      <c r="P26" s="186"/>
    </row>
    <row r="27" spans="1:16" s="5" customFormat="1" x14ac:dyDescent="0.25">
      <c r="A27" s="29" t="s">
        <v>280</v>
      </c>
      <c r="B27" s="29" t="s">
        <v>281</v>
      </c>
      <c r="C27" s="30">
        <v>303448514</v>
      </c>
      <c r="D27" s="30">
        <v>0</v>
      </c>
      <c r="E27" s="30">
        <v>30442512</v>
      </c>
      <c r="F27" s="30">
        <v>0</v>
      </c>
      <c r="G27" s="30">
        <v>0</v>
      </c>
      <c r="H27" s="30">
        <v>273006002</v>
      </c>
      <c r="I27" s="30">
        <v>265189599</v>
      </c>
      <c r="J27" s="30">
        <v>0</v>
      </c>
      <c r="K27" s="30">
        <v>265189599</v>
      </c>
      <c r="L27" s="30">
        <v>7816403</v>
      </c>
      <c r="M27" s="30">
        <v>265189599</v>
      </c>
      <c r="N27" s="30">
        <v>0</v>
      </c>
      <c r="O27" s="30">
        <v>265189599</v>
      </c>
      <c r="P27" s="186"/>
    </row>
    <row r="28" spans="1:16" s="188" customFormat="1" x14ac:dyDescent="0.25">
      <c r="A28" s="29" t="s">
        <v>282</v>
      </c>
      <c r="B28" s="29" t="s">
        <v>283</v>
      </c>
      <c r="C28" s="30">
        <v>161282000</v>
      </c>
      <c r="D28" s="30">
        <v>0</v>
      </c>
      <c r="E28" s="30">
        <v>0</v>
      </c>
      <c r="F28" s="30">
        <v>0</v>
      </c>
      <c r="G28" s="30">
        <v>0</v>
      </c>
      <c r="H28" s="30">
        <v>161282000</v>
      </c>
      <c r="I28" s="30">
        <v>83208300</v>
      </c>
      <c r="J28" s="30">
        <v>31662900</v>
      </c>
      <c r="K28" s="30">
        <v>114871200</v>
      </c>
      <c r="L28" s="30">
        <v>46410800</v>
      </c>
      <c r="M28" s="30">
        <v>83208300</v>
      </c>
      <c r="N28" s="30">
        <v>31662900</v>
      </c>
      <c r="O28" s="30">
        <v>114871200</v>
      </c>
      <c r="P28" s="186"/>
    </row>
    <row r="29" spans="1:16" s="188" customFormat="1" x14ac:dyDescent="0.25">
      <c r="A29" s="29" t="s">
        <v>284</v>
      </c>
      <c r="B29" s="29" t="s">
        <v>285</v>
      </c>
      <c r="C29" s="30">
        <v>75916000</v>
      </c>
      <c r="D29" s="30">
        <v>0</v>
      </c>
      <c r="E29" s="30">
        <v>0</v>
      </c>
      <c r="F29" s="30">
        <v>0</v>
      </c>
      <c r="G29" s="30">
        <v>0</v>
      </c>
      <c r="H29" s="30">
        <v>75916000</v>
      </c>
      <c r="I29" s="30">
        <v>38297100</v>
      </c>
      <c r="J29" s="30">
        <v>15545500</v>
      </c>
      <c r="K29" s="30">
        <v>53842600</v>
      </c>
      <c r="L29" s="30">
        <v>22073400</v>
      </c>
      <c r="M29" s="30">
        <v>38297100</v>
      </c>
      <c r="N29" s="30">
        <v>15545500</v>
      </c>
      <c r="O29" s="30">
        <v>53842600</v>
      </c>
      <c r="P29" s="186"/>
    </row>
    <row r="30" spans="1:16" s="5" customFormat="1" x14ac:dyDescent="0.25">
      <c r="A30" s="29" t="s">
        <v>286</v>
      </c>
      <c r="B30" s="29" t="s">
        <v>287</v>
      </c>
      <c r="C30" s="30">
        <v>7034000</v>
      </c>
      <c r="D30" s="30">
        <v>0</v>
      </c>
      <c r="E30" s="30">
        <v>0</v>
      </c>
      <c r="F30" s="30">
        <v>0</v>
      </c>
      <c r="G30" s="30">
        <v>0</v>
      </c>
      <c r="H30" s="30">
        <v>7034000</v>
      </c>
      <c r="I30" s="30">
        <v>3551600</v>
      </c>
      <c r="J30" s="30">
        <v>1349400</v>
      </c>
      <c r="K30" s="30">
        <v>4901000</v>
      </c>
      <c r="L30" s="30">
        <v>2133000</v>
      </c>
      <c r="M30" s="30">
        <v>3551600</v>
      </c>
      <c r="N30" s="30">
        <v>1349400</v>
      </c>
      <c r="O30" s="30">
        <v>4901000</v>
      </c>
      <c r="P30" s="186"/>
    </row>
    <row r="31" spans="1:16" s="188" customFormat="1" x14ac:dyDescent="0.25">
      <c r="A31" s="29" t="s">
        <v>288</v>
      </c>
      <c r="B31" s="29" t="s">
        <v>289</v>
      </c>
      <c r="C31" s="30">
        <v>4689000</v>
      </c>
      <c r="D31" s="30">
        <v>0</v>
      </c>
      <c r="E31" s="30">
        <v>0</v>
      </c>
      <c r="F31" s="30">
        <v>0</v>
      </c>
      <c r="G31" s="30">
        <v>0</v>
      </c>
      <c r="H31" s="30">
        <v>4689000</v>
      </c>
      <c r="I31" s="30">
        <v>2368100</v>
      </c>
      <c r="J31" s="30">
        <v>899700</v>
      </c>
      <c r="K31" s="30">
        <v>3267800</v>
      </c>
      <c r="L31" s="30">
        <v>1421200</v>
      </c>
      <c r="M31" s="30">
        <v>2368100</v>
      </c>
      <c r="N31" s="30">
        <v>899700</v>
      </c>
      <c r="O31" s="30">
        <v>3267800</v>
      </c>
      <c r="P31" s="186"/>
    </row>
    <row r="32" spans="1:16" s="188" customFormat="1" x14ac:dyDescent="0.25">
      <c r="A32" s="29" t="s">
        <v>290</v>
      </c>
      <c r="B32" s="29" t="s">
        <v>291</v>
      </c>
      <c r="C32" s="30">
        <v>41000000</v>
      </c>
      <c r="D32" s="30">
        <v>0</v>
      </c>
      <c r="E32" s="30">
        <v>13256500</v>
      </c>
      <c r="F32" s="30">
        <v>0</v>
      </c>
      <c r="G32" s="30">
        <v>0</v>
      </c>
      <c r="H32" s="30">
        <v>27743500</v>
      </c>
      <c r="I32" s="30">
        <v>27743500</v>
      </c>
      <c r="J32" s="30">
        <v>0</v>
      </c>
      <c r="K32" s="30">
        <v>27743500</v>
      </c>
      <c r="L32" s="30">
        <v>0</v>
      </c>
      <c r="M32" s="30">
        <v>27743500</v>
      </c>
      <c r="N32" s="30">
        <v>0</v>
      </c>
      <c r="O32" s="30">
        <v>27743500</v>
      </c>
      <c r="P32" s="186"/>
    </row>
    <row r="33" spans="1:16" s="5" customFormat="1" x14ac:dyDescent="0.25">
      <c r="A33" s="29" t="s">
        <v>292</v>
      </c>
      <c r="B33" s="29" t="s">
        <v>293</v>
      </c>
      <c r="C33" s="30">
        <v>21000000</v>
      </c>
      <c r="D33" s="30">
        <v>0</v>
      </c>
      <c r="E33" s="30">
        <v>19705800</v>
      </c>
      <c r="F33" s="30">
        <v>0</v>
      </c>
      <c r="G33" s="30">
        <v>0</v>
      </c>
      <c r="H33" s="30">
        <v>1294200</v>
      </c>
      <c r="I33" s="30">
        <v>1294200</v>
      </c>
      <c r="J33" s="30">
        <v>0</v>
      </c>
      <c r="K33" s="30">
        <v>1294200</v>
      </c>
      <c r="L33" s="30">
        <v>0</v>
      </c>
      <c r="M33" s="30">
        <v>1294200</v>
      </c>
      <c r="N33" s="30">
        <v>0</v>
      </c>
      <c r="O33" s="30">
        <v>1294200</v>
      </c>
      <c r="P33" s="186"/>
    </row>
    <row r="34" spans="1:16" s="188" customFormat="1" x14ac:dyDescent="0.25">
      <c r="A34" s="29" t="s">
        <v>294</v>
      </c>
      <c r="B34" s="29" t="s">
        <v>295</v>
      </c>
      <c r="C34" s="30">
        <v>21000000</v>
      </c>
      <c r="D34" s="30">
        <v>0</v>
      </c>
      <c r="E34" s="30">
        <v>1455700</v>
      </c>
      <c r="F34" s="30">
        <v>0</v>
      </c>
      <c r="G34" s="30">
        <v>0</v>
      </c>
      <c r="H34" s="30">
        <v>19544300</v>
      </c>
      <c r="I34" s="30">
        <v>19544300</v>
      </c>
      <c r="J34" s="30">
        <v>0</v>
      </c>
      <c r="K34" s="30">
        <v>19544300</v>
      </c>
      <c r="L34" s="30">
        <v>0</v>
      </c>
      <c r="M34" s="30">
        <v>19544300</v>
      </c>
      <c r="N34" s="30">
        <v>0</v>
      </c>
      <c r="O34" s="30">
        <v>19544300</v>
      </c>
      <c r="P34" s="186"/>
    </row>
    <row r="35" spans="1:16" s="5" customFormat="1" x14ac:dyDescent="0.25">
      <c r="A35" s="29" t="s">
        <v>296</v>
      </c>
      <c r="B35" s="29" t="s">
        <v>297</v>
      </c>
      <c r="C35" s="30">
        <v>5000000</v>
      </c>
      <c r="D35" s="30">
        <v>0</v>
      </c>
      <c r="E35" s="30">
        <v>1042600</v>
      </c>
      <c r="F35" s="30">
        <v>0</v>
      </c>
      <c r="G35" s="30">
        <v>0</v>
      </c>
      <c r="H35" s="30">
        <v>3957400</v>
      </c>
      <c r="I35" s="30">
        <v>3957400</v>
      </c>
      <c r="J35" s="30">
        <v>0</v>
      </c>
      <c r="K35" s="30">
        <v>3957400</v>
      </c>
      <c r="L35" s="30">
        <v>0</v>
      </c>
      <c r="M35" s="30">
        <v>3957400</v>
      </c>
      <c r="N35" s="30">
        <v>0</v>
      </c>
      <c r="O35" s="30">
        <v>3957400</v>
      </c>
      <c r="P35" s="186"/>
    </row>
    <row r="36" spans="1:16" s="5" customFormat="1" x14ac:dyDescent="0.25">
      <c r="A36" s="29" t="s">
        <v>298</v>
      </c>
      <c r="B36" s="29" t="s">
        <v>299</v>
      </c>
      <c r="C36" s="30">
        <v>1000000</v>
      </c>
      <c r="D36" s="30">
        <v>0</v>
      </c>
      <c r="E36" s="30">
        <v>90300</v>
      </c>
      <c r="F36" s="30">
        <v>0</v>
      </c>
      <c r="G36" s="30">
        <v>0</v>
      </c>
      <c r="H36" s="30">
        <v>909700</v>
      </c>
      <c r="I36" s="30">
        <v>909700</v>
      </c>
      <c r="J36" s="30">
        <v>0</v>
      </c>
      <c r="K36" s="30">
        <v>909700</v>
      </c>
      <c r="L36" s="30">
        <v>0</v>
      </c>
      <c r="M36" s="30">
        <v>909700</v>
      </c>
      <c r="N36" s="30">
        <v>0</v>
      </c>
      <c r="O36" s="30">
        <v>909700</v>
      </c>
      <c r="P36" s="186"/>
    </row>
    <row r="37" spans="1:16" s="188" customFormat="1" x14ac:dyDescent="0.25">
      <c r="A37" s="29" t="s">
        <v>300</v>
      </c>
      <c r="B37" s="29" t="s">
        <v>301</v>
      </c>
      <c r="C37" s="30">
        <v>1000000</v>
      </c>
      <c r="D37" s="30">
        <v>0</v>
      </c>
      <c r="E37" s="30">
        <v>393500</v>
      </c>
      <c r="F37" s="30">
        <v>0</v>
      </c>
      <c r="G37" s="30">
        <v>0</v>
      </c>
      <c r="H37" s="30">
        <v>606500</v>
      </c>
      <c r="I37" s="30">
        <v>606500</v>
      </c>
      <c r="J37" s="30">
        <v>0</v>
      </c>
      <c r="K37" s="30">
        <v>606500</v>
      </c>
      <c r="L37" s="30">
        <v>0</v>
      </c>
      <c r="M37" s="30">
        <v>606500</v>
      </c>
      <c r="N37" s="30">
        <v>0</v>
      </c>
      <c r="O37" s="30">
        <v>606500</v>
      </c>
      <c r="P37" s="186"/>
    </row>
    <row r="38" spans="1:16" s="188" customFormat="1" x14ac:dyDescent="0.25">
      <c r="A38" s="32" t="s">
        <v>302</v>
      </c>
      <c r="B38" s="32" t="s">
        <v>303</v>
      </c>
      <c r="C38" s="33">
        <v>921296243</v>
      </c>
      <c r="D38" s="33">
        <v>59024482</v>
      </c>
      <c r="E38" s="33">
        <v>0</v>
      </c>
      <c r="F38" s="33">
        <v>0</v>
      </c>
      <c r="G38" s="33">
        <v>0</v>
      </c>
      <c r="H38" s="33">
        <v>980320725</v>
      </c>
      <c r="I38" s="33">
        <v>279713348</v>
      </c>
      <c r="J38" s="33">
        <v>102470499</v>
      </c>
      <c r="K38" s="33">
        <v>382183847</v>
      </c>
      <c r="L38" s="33">
        <v>598136878</v>
      </c>
      <c r="M38" s="33">
        <v>279713348</v>
      </c>
      <c r="N38" s="33">
        <v>102470499</v>
      </c>
      <c r="O38" s="33">
        <v>382183847</v>
      </c>
      <c r="P38" s="186"/>
    </row>
    <row r="39" spans="1:16" s="188" customFormat="1" x14ac:dyDescent="0.25">
      <c r="A39" s="32" t="s">
        <v>304</v>
      </c>
      <c r="B39" s="32" t="s">
        <v>265</v>
      </c>
      <c r="C39" s="33">
        <v>601849843</v>
      </c>
      <c r="D39" s="33">
        <v>54624482</v>
      </c>
      <c r="E39" s="33">
        <v>0</v>
      </c>
      <c r="F39" s="33">
        <v>0</v>
      </c>
      <c r="G39" s="33">
        <v>0</v>
      </c>
      <c r="H39" s="33">
        <v>656474325</v>
      </c>
      <c r="I39" s="33">
        <v>147103737</v>
      </c>
      <c r="J39" s="33">
        <v>53506513</v>
      </c>
      <c r="K39" s="33">
        <v>200610250</v>
      </c>
      <c r="L39" s="33">
        <v>455864075</v>
      </c>
      <c r="M39" s="33">
        <v>147103737</v>
      </c>
      <c r="N39" s="33">
        <v>53506513</v>
      </c>
      <c r="O39" s="33">
        <v>200610250</v>
      </c>
      <c r="P39" s="186"/>
    </row>
    <row r="40" spans="1:16" s="5" customFormat="1" x14ac:dyDescent="0.25">
      <c r="A40" s="29" t="s">
        <v>305</v>
      </c>
      <c r="B40" s="29" t="s">
        <v>306</v>
      </c>
      <c r="C40" s="30">
        <v>238994900</v>
      </c>
      <c r="D40" s="30">
        <v>0</v>
      </c>
      <c r="E40" s="30">
        <v>0</v>
      </c>
      <c r="F40" s="30">
        <v>0</v>
      </c>
      <c r="G40" s="30">
        <v>0</v>
      </c>
      <c r="H40" s="30">
        <v>238994900</v>
      </c>
      <c r="I40" s="30">
        <v>12081093</v>
      </c>
      <c r="J40" s="30">
        <v>10790459</v>
      </c>
      <c r="K40" s="30">
        <v>22871552</v>
      </c>
      <c r="L40" s="30">
        <v>216123348</v>
      </c>
      <c r="M40" s="30">
        <v>12081093</v>
      </c>
      <c r="N40" s="30">
        <v>10790459</v>
      </c>
      <c r="O40" s="30">
        <v>22871552</v>
      </c>
      <c r="P40" s="186"/>
    </row>
    <row r="41" spans="1:16" s="5" customFormat="1" x14ac:dyDescent="0.25">
      <c r="A41" s="29" t="s">
        <v>307</v>
      </c>
      <c r="B41" s="29" t="s">
        <v>308</v>
      </c>
      <c r="C41" s="30">
        <v>191316243</v>
      </c>
      <c r="D41" s="30">
        <v>54624482</v>
      </c>
      <c r="E41" s="30">
        <v>0</v>
      </c>
      <c r="F41" s="30">
        <v>0</v>
      </c>
      <c r="G41" s="30">
        <v>0</v>
      </c>
      <c r="H41" s="30">
        <v>245940725</v>
      </c>
      <c r="I41" s="30">
        <v>76948838</v>
      </c>
      <c r="J41" s="30">
        <v>38363254</v>
      </c>
      <c r="K41" s="30">
        <v>115312092</v>
      </c>
      <c r="L41" s="30">
        <v>130628633</v>
      </c>
      <c r="M41" s="30">
        <v>76948838</v>
      </c>
      <c r="N41" s="30">
        <v>38363254</v>
      </c>
      <c r="O41" s="30">
        <v>115312092</v>
      </c>
      <c r="P41" s="186"/>
    </row>
    <row r="42" spans="1:16" s="188" customFormat="1" x14ac:dyDescent="0.25">
      <c r="A42" s="29" t="s">
        <v>309</v>
      </c>
      <c r="B42" s="29" t="s">
        <v>310</v>
      </c>
      <c r="C42" s="30">
        <v>154384800</v>
      </c>
      <c r="D42" s="30">
        <v>0</v>
      </c>
      <c r="E42" s="30">
        <v>0</v>
      </c>
      <c r="F42" s="30">
        <v>0</v>
      </c>
      <c r="G42" s="30">
        <v>0</v>
      </c>
      <c r="H42" s="30">
        <v>154384800</v>
      </c>
      <c r="I42" s="30">
        <v>49355007</v>
      </c>
      <c r="J42" s="30">
        <v>1218066</v>
      </c>
      <c r="K42" s="30">
        <v>50573073</v>
      </c>
      <c r="L42" s="30">
        <v>103811727</v>
      </c>
      <c r="M42" s="30">
        <v>49355007</v>
      </c>
      <c r="N42" s="30">
        <v>1218066</v>
      </c>
      <c r="O42" s="30">
        <v>50573073</v>
      </c>
      <c r="P42" s="186"/>
    </row>
    <row r="43" spans="1:16" s="188" customFormat="1" x14ac:dyDescent="0.25">
      <c r="A43" s="29" t="s">
        <v>311</v>
      </c>
      <c r="B43" s="29" t="s">
        <v>312</v>
      </c>
      <c r="C43" s="30">
        <v>17153900</v>
      </c>
      <c r="D43" s="30">
        <v>0</v>
      </c>
      <c r="E43" s="30">
        <v>0</v>
      </c>
      <c r="F43" s="30">
        <v>0</v>
      </c>
      <c r="G43" s="30">
        <v>0</v>
      </c>
      <c r="H43" s="30">
        <v>17153900</v>
      </c>
      <c r="I43" s="30">
        <v>8718799</v>
      </c>
      <c r="J43" s="30">
        <v>3134734</v>
      </c>
      <c r="K43" s="30">
        <v>11853533</v>
      </c>
      <c r="L43" s="30">
        <v>5300367</v>
      </c>
      <c r="M43" s="30">
        <v>8718799</v>
      </c>
      <c r="N43" s="30">
        <v>3134734</v>
      </c>
      <c r="O43" s="30">
        <v>11853533</v>
      </c>
      <c r="P43" s="186"/>
    </row>
    <row r="44" spans="1:16" s="188" customFormat="1" x14ac:dyDescent="0.25">
      <c r="A44" s="32" t="s">
        <v>313</v>
      </c>
      <c r="B44" s="32" t="s">
        <v>314</v>
      </c>
      <c r="C44" s="33">
        <v>104981800</v>
      </c>
      <c r="D44" s="33">
        <v>4400000</v>
      </c>
      <c r="E44" s="33">
        <v>0</v>
      </c>
      <c r="F44" s="33">
        <v>0</v>
      </c>
      <c r="G44" s="33">
        <v>0</v>
      </c>
      <c r="H44" s="33">
        <v>109381800</v>
      </c>
      <c r="I44" s="33">
        <v>44288392</v>
      </c>
      <c r="J44" s="33">
        <v>10771067</v>
      </c>
      <c r="K44" s="33">
        <v>55059459</v>
      </c>
      <c r="L44" s="33">
        <v>54322341</v>
      </c>
      <c r="M44" s="33">
        <v>44288392</v>
      </c>
      <c r="N44" s="33">
        <v>10771067</v>
      </c>
      <c r="O44" s="33">
        <v>55059459</v>
      </c>
      <c r="P44" s="186"/>
    </row>
    <row r="45" spans="1:16" s="188" customFormat="1" x14ac:dyDescent="0.25">
      <c r="A45" s="29" t="s">
        <v>315</v>
      </c>
      <c r="B45" s="29" t="s">
        <v>316</v>
      </c>
      <c r="C45" s="30">
        <v>32757800</v>
      </c>
      <c r="D45" s="30">
        <v>0</v>
      </c>
      <c r="E45" s="30">
        <v>0</v>
      </c>
      <c r="F45" s="30">
        <v>0</v>
      </c>
      <c r="G45" s="30">
        <v>0</v>
      </c>
      <c r="H45" s="30">
        <v>32757800</v>
      </c>
      <c r="I45" s="30">
        <v>18665392</v>
      </c>
      <c r="J45" s="30">
        <v>10771067</v>
      </c>
      <c r="K45" s="30">
        <v>29436459</v>
      </c>
      <c r="L45" s="30">
        <v>3321341</v>
      </c>
      <c r="M45" s="30">
        <v>18665392</v>
      </c>
      <c r="N45" s="30">
        <v>10771067</v>
      </c>
      <c r="O45" s="30">
        <v>29436459</v>
      </c>
      <c r="P45" s="186"/>
    </row>
    <row r="46" spans="1:16" s="5" customFormat="1" x14ac:dyDescent="0.25">
      <c r="A46" s="29" t="s">
        <v>317</v>
      </c>
      <c r="B46" s="29" t="s">
        <v>318</v>
      </c>
      <c r="C46" s="30">
        <v>40224000</v>
      </c>
      <c r="D46" s="30">
        <v>0</v>
      </c>
      <c r="E46" s="30">
        <v>0</v>
      </c>
      <c r="F46" s="30">
        <v>0</v>
      </c>
      <c r="G46" s="30">
        <v>0</v>
      </c>
      <c r="H46" s="30">
        <v>40224000</v>
      </c>
      <c r="I46" s="30">
        <v>25623000</v>
      </c>
      <c r="J46" s="30">
        <v>0</v>
      </c>
      <c r="K46" s="30">
        <v>25623000</v>
      </c>
      <c r="L46" s="30">
        <v>14601000</v>
      </c>
      <c r="M46" s="30">
        <v>25623000</v>
      </c>
      <c r="N46" s="30">
        <v>0</v>
      </c>
      <c r="O46" s="30">
        <v>25623000</v>
      </c>
      <c r="P46" s="186"/>
    </row>
    <row r="47" spans="1:16" s="188" customFormat="1" x14ac:dyDescent="0.25">
      <c r="A47" s="29" t="s">
        <v>319</v>
      </c>
      <c r="B47" s="29" t="s">
        <v>320</v>
      </c>
      <c r="C47" s="30">
        <v>32000000</v>
      </c>
      <c r="D47" s="30">
        <v>4400000</v>
      </c>
      <c r="E47" s="30">
        <v>0</v>
      </c>
      <c r="F47" s="30">
        <v>0</v>
      </c>
      <c r="G47" s="30">
        <v>0</v>
      </c>
      <c r="H47" s="30">
        <v>36400000</v>
      </c>
      <c r="I47" s="30">
        <v>0</v>
      </c>
      <c r="J47" s="30">
        <v>0</v>
      </c>
      <c r="K47" s="30">
        <v>0</v>
      </c>
      <c r="L47" s="30">
        <v>36400000</v>
      </c>
      <c r="M47" s="30">
        <v>0</v>
      </c>
      <c r="N47" s="30">
        <v>0</v>
      </c>
      <c r="O47" s="30">
        <v>0</v>
      </c>
      <c r="P47" s="186"/>
    </row>
    <row r="48" spans="1:16" s="188" customFormat="1" x14ac:dyDescent="0.25">
      <c r="A48" s="32" t="s">
        <v>321</v>
      </c>
      <c r="B48" s="32" t="s">
        <v>322</v>
      </c>
      <c r="C48" s="33">
        <v>24024000</v>
      </c>
      <c r="D48" s="33">
        <v>0</v>
      </c>
      <c r="E48" s="33">
        <v>0</v>
      </c>
      <c r="F48" s="33">
        <v>0</v>
      </c>
      <c r="G48" s="33">
        <v>0</v>
      </c>
      <c r="H48" s="33">
        <v>24024000</v>
      </c>
      <c r="I48" s="33">
        <v>2135250</v>
      </c>
      <c r="J48" s="33">
        <v>2135250</v>
      </c>
      <c r="K48" s="33">
        <v>4270500</v>
      </c>
      <c r="L48" s="33">
        <v>19753500</v>
      </c>
      <c r="M48" s="33">
        <v>2135250</v>
      </c>
      <c r="N48" s="33">
        <v>2135250</v>
      </c>
      <c r="O48" s="33">
        <v>4270500</v>
      </c>
      <c r="P48" s="186"/>
    </row>
    <row r="49" spans="1:16" s="5" customFormat="1" x14ac:dyDescent="0.25">
      <c r="A49" s="29" t="s">
        <v>323</v>
      </c>
      <c r="B49" s="29" t="s">
        <v>324</v>
      </c>
      <c r="C49" s="30">
        <v>24024000</v>
      </c>
      <c r="D49" s="30">
        <v>0</v>
      </c>
      <c r="E49" s="30">
        <v>0</v>
      </c>
      <c r="F49" s="30">
        <v>0</v>
      </c>
      <c r="G49" s="30">
        <v>0</v>
      </c>
      <c r="H49" s="30">
        <v>24024000</v>
      </c>
      <c r="I49" s="30">
        <v>2135250</v>
      </c>
      <c r="J49" s="30">
        <v>2135250</v>
      </c>
      <c r="K49" s="30">
        <v>4270500</v>
      </c>
      <c r="L49" s="30">
        <v>19753500</v>
      </c>
      <c r="M49" s="30">
        <v>2135250</v>
      </c>
      <c r="N49" s="30">
        <v>2135250</v>
      </c>
      <c r="O49" s="30">
        <v>4270500</v>
      </c>
      <c r="P49" s="186"/>
    </row>
    <row r="50" spans="1:16" s="188" customFormat="1" x14ac:dyDescent="0.25">
      <c r="A50" s="29" t="s">
        <v>325</v>
      </c>
      <c r="B50" s="29" t="s">
        <v>326</v>
      </c>
      <c r="C50" s="30">
        <v>34944000</v>
      </c>
      <c r="D50" s="30">
        <v>0</v>
      </c>
      <c r="E50" s="30">
        <v>0</v>
      </c>
      <c r="F50" s="30">
        <v>0</v>
      </c>
      <c r="G50" s="30">
        <v>0</v>
      </c>
      <c r="H50" s="30">
        <v>34944000</v>
      </c>
      <c r="I50" s="30">
        <v>0</v>
      </c>
      <c r="J50" s="30">
        <v>0</v>
      </c>
      <c r="K50" s="30">
        <v>0</v>
      </c>
      <c r="L50" s="30">
        <v>34944000</v>
      </c>
      <c r="M50" s="30">
        <v>0</v>
      </c>
      <c r="N50" s="30">
        <v>0</v>
      </c>
      <c r="O50" s="30">
        <v>0</v>
      </c>
      <c r="P50" s="186"/>
    </row>
    <row r="51" spans="1:16" s="188" customFormat="1" x14ac:dyDescent="0.25">
      <c r="A51" s="29" t="s">
        <v>327</v>
      </c>
      <c r="B51" s="29" t="s">
        <v>328</v>
      </c>
      <c r="C51" s="30">
        <v>27996600</v>
      </c>
      <c r="D51" s="30">
        <v>0</v>
      </c>
      <c r="E51" s="30">
        <v>0</v>
      </c>
      <c r="F51" s="30">
        <v>0</v>
      </c>
      <c r="G51" s="30">
        <v>0</v>
      </c>
      <c r="H51" s="30">
        <v>27996600</v>
      </c>
      <c r="I51" s="30">
        <v>775969</v>
      </c>
      <c r="J51" s="30">
        <v>470169</v>
      </c>
      <c r="K51" s="30">
        <v>1246138</v>
      </c>
      <c r="L51" s="30">
        <v>26750462</v>
      </c>
      <c r="M51" s="30">
        <v>775969</v>
      </c>
      <c r="N51" s="30">
        <v>470169</v>
      </c>
      <c r="O51" s="30">
        <v>1246138</v>
      </c>
      <c r="P51" s="186"/>
    </row>
    <row r="52" spans="1:16" s="188" customFormat="1" x14ac:dyDescent="0.25">
      <c r="A52" s="29" t="s">
        <v>329</v>
      </c>
      <c r="B52" s="29" t="s">
        <v>330</v>
      </c>
      <c r="C52" s="30">
        <v>127500000</v>
      </c>
      <c r="D52" s="30">
        <v>0</v>
      </c>
      <c r="E52" s="30">
        <v>0</v>
      </c>
      <c r="F52" s="30">
        <v>0</v>
      </c>
      <c r="G52" s="30">
        <v>0</v>
      </c>
      <c r="H52" s="30">
        <v>127500000</v>
      </c>
      <c r="I52" s="30">
        <v>85410000</v>
      </c>
      <c r="J52" s="30">
        <v>35587500</v>
      </c>
      <c r="K52" s="30">
        <v>120997500</v>
      </c>
      <c r="L52" s="30">
        <v>6502500</v>
      </c>
      <c r="M52" s="30">
        <v>85410000</v>
      </c>
      <c r="N52" s="30">
        <v>35587500</v>
      </c>
      <c r="O52" s="30">
        <v>120997500</v>
      </c>
      <c r="P52" s="186"/>
    </row>
    <row r="53" spans="1:16" s="188" customFormat="1" x14ac:dyDescent="0.25">
      <c r="A53" s="32" t="s">
        <v>331</v>
      </c>
      <c r="B53" s="32" t="s">
        <v>332</v>
      </c>
      <c r="C53" s="33">
        <v>4619556225</v>
      </c>
      <c r="D53" s="33">
        <v>0</v>
      </c>
      <c r="E53" s="33">
        <v>245600000</v>
      </c>
      <c r="F53" s="33">
        <v>0</v>
      </c>
      <c r="G53" s="33">
        <v>-35000000</v>
      </c>
      <c r="H53" s="33">
        <v>4338956225</v>
      </c>
      <c r="I53" s="33">
        <v>1267515883</v>
      </c>
      <c r="J53" s="33">
        <v>659354015</v>
      </c>
      <c r="K53" s="33">
        <v>1926869898</v>
      </c>
      <c r="L53" s="33">
        <v>2412086327</v>
      </c>
      <c r="M53" s="33">
        <v>1233091483</v>
      </c>
      <c r="N53" s="33">
        <v>693778415</v>
      </c>
      <c r="O53" s="33">
        <v>1926869898</v>
      </c>
      <c r="P53" s="186"/>
    </row>
    <row r="54" spans="1:16" s="188" customFormat="1" x14ac:dyDescent="0.25">
      <c r="A54" s="32" t="s">
        <v>333</v>
      </c>
      <c r="B54" s="32" t="s">
        <v>249</v>
      </c>
      <c r="C54" s="33">
        <v>3424902422</v>
      </c>
      <c r="D54" s="33">
        <v>0</v>
      </c>
      <c r="E54" s="33">
        <v>35200000</v>
      </c>
      <c r="F54" s="33">
        <v>0</v>
      </c>
      <c r="G54" s="33">
        <v>-35000000</v>
      </c>
      <c r="H54" s="33">
        <v>3354702422</v>
      </c>
      <c r="I54" s="33">
        <v>996246088</v>
      </c>
      <c r="J54" s="33">
        <v>544004513</v>
      </c>
      <c r="K54" s="33">
        <v>1540250601</v>
      </c>
      <c r="L54" s="33">
        <v>1814451821</v>
      </c>
      <c r="M54" s="33">
        <v>979896149</v>
      </c>
      <c r="N54" s="33">
        <v>560354452</v>
      </c>
      <c r="O54" s="33">
        <v>1540250601</v>
      </c>
      <c r="P54" s="186"/>
    </row>
    <row r="55" spans="1:16" s="188" customFormat="1" x14ac:dyDescent="0.25">
      <c r="A55" s="32" t="s">
        <v>334</v>
      </c>
      <c r="B55" s="32" t="s">
        <v>251</v>
      </c>
      <c r="C55" s="33">
        <v>3424902422</v>
      </c>
      <c r="D55" s="33">
        <v>0</v>
      </c>
      <c r="E55" s="33">
        <v>35200000</v>
      </c>
      <c r="F55" s="33">
        <v>0</v>
      </c>
      <c r="G55" s="33">
        <v>-35000000</v>
      </c>
      <c r="H55" s="33">
        <v>3354702422</v>
      </c>
      <c r="I55" s="33">
        <v>996246088</v>
      </c>
      <c r="J55" s="33">
        <v>544004513</v>
      </c>
      <c r="K55" s="33">
        <v>1540250601</v>
      </c>
      <c r="L55" s="33">
        <v>1814451821</v>
      </c>
      <c r="M55" s="33">
        <v>979896149</v>
      </c>
      <c r="N55" s="33">
        <v>560354452</v>
      </c>
      <c r="O55" s="33">
        <v>1540250601</v>
      </c>
      <c r="P55" s="186"/>
    </row>
    <row r="56" spans="1:16" s="5" customFormat="1" x14ac:dyDescent="0.25">
      <c r="A56" s="29" t="s">
        <v>335</v>
      </c>
      <c r="B56" s="29" t="s">
        <v>253</v>
      </c>
      <c r="C56" s="30">
        <v>2070642420</v>
      </c>
      <c r="D56" s="30">
        <v>0</v>
      </c>
      <c r="E56" s="30">
        <v>0</v>
      </c>
      <c r="F56" s="30">
        <v>0</v>
      </c>
      <c r="G56" s="30">
        <v>0</v>
      </c>
      <c r="H56" s="30">
        <v>2070642420</v>
      </c>
      <c r="I56" s="30">
        <v>714236028</v>
      </c>
      <c r="J56" s="30">
        <v>377977811</v>
      </c>
      <c r="K56" s="30">
        <v>1092213839</v>
      </c>
      <c r="L56" s="30">
        <v>978428581</v>
      </c>
      <c r="M56" s="30">
        <v>714236028</v>
      </c>
      <c r="N56" s="30">
        <v>377977811</v>
      </c>
      <c r="O56" s="30">
        <v>1092213839</v>
      </c>
      <c r="P56" s="186"/>
    </row>
    <row r="57" spans="1:16" s="5" customFormat="1" x14ac:dyDescent="0.25">
      <c r="A57" s="29" t="s">
        <v>336</v>
      </c>
      <c r="B57" s="29" t="s">
        <v>255</v>
      </c>
      <c r="C57" s="30">
        <v>336000000</v>
      </c>
      <c r="D57" s="30">
        <v>0</v>
      </c>
      <c r="E57" s="30">
        <v>0</v>
      </c>
      <c r="F57" s="30">
        <v>0</v>
      </c>
      <c r="G57" s="30">
        <v>0</v>
      </c>
      <c r="H57" s="30">
        <v>336000000</v>
      </c>
      <c r="I57" s="30">
        <v>87785636</v>
      </c>
      <c r="J57" s="30">
        <v>70128311</v>
      </c>
      <c r="K57" s="30">
        <v>157913947</v>
      </c>
      <c r="L57" s="30">
        <v>178086053</v>
      </c>
      <c r="M57" s="30">
        <v>87785636</v>
      </c>
      <c r="N57" s="30">
        <v>70128311</v>
      </c>
      <c r="O57" s="30">
        <v>157913947</v>
      </c>
      <c r="P57" s="186"/>
    </row>
    <row r="58" spans="1:16" s="5" customFormat="1" x14ac:dyDescent="0.25">
      <c r="A58" s="29" t="s">
        <v>337</v>
      </c>
      <c r="B58" s="29" t="s">
        <v>257</v>
      </c>
      <c r="C58" s="30">
        <v>39624552</v>
      </c>
      <c r="D58" s="30">
        <v>0</v>
      </c>
      <c r="E58" s="30">
        <v>0</v>
      </c>
      <c r="F58" s="30">
        <v>0</v>
      </c>
      <c r="G58" s="30">
        <v>0</v>
      </c>
      <c r="H58" s="30">
        <v>39624552</v>
      </c>
      <c r="I58" s="30">
        <v>27703114</v>
      </c>
      <c r="J58" s="30">
        <v>11921438</v>
      </c>
      <c r="K58" s="30">
        <v>39624552</v>
      </c>
      <c r="L58" s="30">
        <v>0</v>
      </c>
      <c r="M58" s="30">
        <v>27703114</v>
      </c>
      <c r="N58" s="30">
        <v>11921438</v>
      </c>
      <c r="O58" s="30">
        <v>39624552</v>
      </c>
      <c r="P58" s="186"/>
    </row>
    <row r="59" spans="1:16" s="5" customFormat="1" x14ac:dyDescent="0.25">
      <c r="A59" s="29" t="s">
        <v>338</v>
      </c>
      <c r="B59" s="29" t="s">
        <v>259</v>
      </c>
      <c r="C59" s="30">
        <v>151826400</v>
      </c>
      <c r="D59" s="30">
        <v>0</v>
      </c>
      <c r="E59" s="30">
        <v>0</v>
      </c>
      <c r="F59" s="30">
        <v>0</v>
      </c>
      <c r="G59" s="30">
        <v>-35000000</v>
      </c>
      <c r="H59" s="30">
        <v>116826400</v>
      </c>
      <c r="I59" s="30">
        <v>59205285</v>
      </c>
      <c r="J59" s="30">
        <v>30300041</v>
      </c>
      <c r="K59" s="30">
        <v>89505326</v>
      </c>
      <c r="L59" s="30">
        <v>27321074</v>
      </c>
      <c r="M59" s="30">
        <v>59205285</v>
      </c>
      <c r="N59" s="30">
        <v>30300041</v>
      </c>
      <c r="O59" s="30">
        <v>89505326</v>
      </c>
      <c r="P59" s="186"/>
    </row>
    <row r="60" spans="1:16" s="188" customFormat="1" x14ac:dyDescent="0.25">
      <c r="A60" s="29" t="s">
        <v>339</v>
      </c>
      <c r="B60" s="29" t="s">
        <v>261</v>
      </c>
      <c r="C60" s="30">
        <v>423531461</v>
      </c>
      <c r="D60" s="30">
        <v>0</v>
      </c>
      <c r="E60" s="30">
        <v>0</v>
      </c>
      <c r="F60" s="30">
        <v>0</v>
      </c>
      <c r="G60" s="30">
        <v>0</v>
      </c>
      <c r="H60" s="30">
        <v>423531461</v>
      </c>
      <c r="I60" s="30">
        <v>49529328</v>
      </c>
      <c r="J60" s="30">
        <v>0</v>
      </c>
      <c r="K60" s="30">
        <v>49529328</v>
      </c>
      <c r="L60" s="30">
        <v>374002133</v>
      </c>
      <c r="M60" s="30">
        <v>49529328</v>
      </c>
      <c r="N60" s="30">
        <v>0</v>
      </c>
      <c r="O60" s="30">
        <v>49529328</v>
      </c>
      <c r="P60" s="186"/>
    </row>
    <row r="61" spans="1:16" s="188" customFormat="1" x14ac:dyDescent="0.25">
      <c r="A61" s="29" t="s">
        <v>340</v>
      </c>
      <c r="B61" s="29" t="s">
        <v>265</v>
      </c>
      <c r="C61" s="30">
        <v>403277589</v>
      </c>
      <c r="D61" s="30">
        <v>0</v>
      </c>
      <c r="E61" s="30">
        <v>35200000</v>
      </c>
      <c r="F61" s="30">
        <v>0</v>
      </c>
      <c r="G61" s="30">
        <v>0</v>
      </c>
      <c r="H61" s="30">
        <v>368077589</v>
      </c>
      <c r="I61" s="30">
        <v>57786697</v>
      </c>
      <c r="J61" s="30">
        <v>53676912</v>
      </c>
      <c r="K61" s="30">
        <v>111463609</v>
      </c>
      <c r="L61" s="30">
        <v>256613980</v>
      </c>
      <c r="M61" s="30">
        <v>41436758</v>
      </c>
      <c r="N61" s="30">
        <v>70026851</v>
      </c>
      <c r="O61" s="30">
        <v>111463609</v>
      </c>
      <c r="P61" s="186"/>
    </row>
    <row r="62" spans="1:16" s="188" customFormat="1" x14ac:dyDescent="0.25">
      <c r="A62" s="29" t="s">
        <v>341</v>
      </c>
      <c r="B62" s="29" t="s">
        <v>267</v>
      </c>
      <c r="C62" s="30">
        <v>184137833</v>
      </c>
      <c r="D62" s="30">
        <v>0</v>
      </c>
      <c r="E62" s="30">
        <v>0</v>
      </c>
      <c r="F62" s="30">
        <v>0</v>
      </c>
      <c r="G62" s="30">
        <v>0</v>
      </c>
      <c r="H62" s="30">
        <v>184137833</v>
      </c>
      <c r="I62" s="30">
        <v>21977584</v>
      </c>
      <c r="J62" s="30">
        <v>43215576</v>
      </c>
      <c r="K62" s="30">
        <v>65193160</v>
      </c>
      <c r="L62" s="30">
        <v>118944673</v>
      </c>
      <c r="M62" s="30">
        <v>15986274</v>
      </c>
      <c r="N62" s="30">
        <v>49206886</v>
      </c>
      <c r="O62" s="30">
        <v>65193160</v>
      </c>
      <c r="P62" s="186"/>
    </row>
    <row r="63" spans="1:16" s="5" customFormat="1" x14ac:dyDescent="0.25">
      <c r="A63" s="29" t="s">
        <v>342</v>
      </c>
      <c r="B63" s="29" t="s">
        <v>269</v>
      </c>
      <c r="C63" s="30">
        <v>183939756</v>
      </c>
      <c r="D63" s="30">
        <v>0</v>
      </c>
      <c r="E63" s="30">
        <v>0</v>
      </c>
      <c r="F63" s="30">
        <v>0</v>
      </c>
      <c r="G63" s="30">
        <v>0</v>
      </c>
      <c r="H63" s="30">
        <v>183939756</v>
      </c>
      <c r="I63" s="30">
        <v>35809113</v>
      </c>
      <c r="J63" s="30">
        <v>10461336</v>
      </c>
      <c r="K63" s="30">
        <v>46270449</v>
      </c>
      <c r="L63" s="30">
        <v>137669307</v>
      </c>
      <c r="M63" s="30">
        <v>25450484</v>
      </c>
      <c r="N63" s="30">
        <v>20819965</v>
      </c>
      <c r="O63" s="30">
        <v>46270449</v>
      </c>
      <c r="P63" s="186"/>
    </row>
    <row r="64" spans="1:16" s="188" customFormat="1" x14ac:dyDescent="0.25">
      <c r="A64" s="29" t="s">
        <v>343</v>
      </c>
      <c r="B64" s="29" t="s">
        <v>344</v>
      </c>
      <c r="C64" s="30">
        <v>35200000</v>
      </c>
      <c r="D64" s="30">
        <v>0</v>
      </c>
      <c r="E64" s="30">
        <v>35200000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186"/>
    </row>
    <row r="65" spans="1:16" s="188" customFormat="1" x14ac:dyDescent="0.25">
      <c r="A65" s="32" t="s">
        <v>345</v>
      </c>
      <c r="B65" s="32" t="s">
        <v>273</v>
      </c>
      <c r="C65" s="33">
        <v>921856474</v>
      </c>
      <c r="D65" s="33">
        <v>0</v>
      </c>
      <c r="E65" s="33">
        <v>175200000</v>
      </c>
      <c r="F65" s="33">
        <v>0</v>
      </c>
      <c r="G65" s="33">
        <v>0</v>
      </c>
      <c r="H65" s="33">
        <v>746656474</v>
      </c>
      <c r="I65" s="33">
        <v>270190993</v>
      </c>
      <c r="J65" s="33">
        <v>114271889</v>
      </c>
      <c r="K65" s="33">
        <v>384462882</v>
      </c>
      <c r="L65" s="33">
        <v>362193592</v>
      </c>
      <c r="M65" s="33">
        <v>251038919</v>
      </c>
      <c r="N65" s="33">
        <v>133423963</v>
      </c>
      <c r="O65" s="33">
        <v>384462882</v>
      </c>
      <c r="P65" s="186"/>
    </row>
    <row r="66" spans="1:16" s="188" customFormat="1" x14ac:dyDescent="0.25">
      <c r="A66" s="29" t="s">
        <v>346</v>
      </c>
      <c r="B66" s="29" t="s">
        <v>275</v>
      </c>
      <c r="C66" s="30">
        <v>288777600</v>
      </c>
      <c r="D66" s="30">
        <v>0</v>
      </c>
      <c r="E66" s="30">
        <v>0</v>
      </c>
      <c r="F66" s="30">
        <v>0</v>
      </c>
      <c r="G66" s="30">
        <v>0</v>
      </c>
      <c r="H66" s="30">
        <v>288777600</v>
      </c>
      <c r="I66" s="30">
        <v>110276600</v>
      </c>
      <c r="J66" s="30">
        <v>53183300</v>
      </c>
      <c r="K66" s="30">
        <v>163459900</v>
      </c>
      <c r="L66" s="30">
        <v>125317700</v>
      </c>
      <c r="M66" s="30">
        <v>110276600</v>
      </c>
      <c r="N66" s="30">
        <v>53183300</v>
      </c>
      <c r="O66" s="30">
        <v>163459900</v>
      </c>
      <c r="P66" s="186"/>
    </row>
    <row r="67" spans="1:16" s="188" customFormat="1" x14ac:dyDescent="0.25">
      <c r="A67" s="29" t="s">
        <v>347</v>
      </c>
      <c r="B67" s="29" t="s">
        <v>348</v>
      </c>
      <c r="C67" s="30">
        <v>248645674</v>
      </c>
      <c r="D67" s="30">
        <v>0</v>
      </c>
      <c r="E67" s="30">
        <v>0</v>
      </c>
      <c r="F67" s="30">
        <v>0</v>
      </c>
      <c r="G67" s="30">
        <v>0</v>
      </c>
      <c r="H67" s="30">
        <v>248645674</v>
      </c>
      <c r="I67" s="30">
        <v>65000393</v>
      </c>
      <c r="J67" s="30">
        <v>12866489</v>
      </c>
      <c r="K67" s="30">
        <v>77866882</v>
      </c>
      <c r="L67" s="30">
        <v>170778792</v>
      </c>
      <c r="M67" s="30">
        <v>45848319</v>
      </c>
      <c r="N67" s="30">
        <v>32018563</v>
      </c>
      <c r="O67" s="30">
        <v>77866882</v>
      </c>
      <c r="P67" s="186"/>
    </row>
    <row r="68" spans="1:16" s="188" customFormat="1" x14ac:dyDescent="0.25">
      <c r="A68" s="29" t="s">
        <v>349</v>
      </c>
      <c r="B68" s="29" t="s">
        <v>283</v>
      </c>
      <c r="C68" s="30">
        <v>78544800</v>
      </c>
      <c r="D68" s="30">
        <v>0</v>
      </c>
      <c r="E68" s="30">
        <v>0</v>
      </c>
      <c r="F68" s="30">
        <v>0</v>
      </c>
      <c r="G68" s="30">
        <v>0</v>
      </c>
      <c r="H68" s="30">
        <v>78544800</v>
      </c>
      <c r="I68" s="30">
        <v>37615400</v>
      </c>
      <c r="J68" s="30">
        <v>18023400</v>
      </c>
      <c r="K68" s="30">
        <v>55638800</v>
      </c>
      <c r="L68" s="30">
        <v>22906000</v>
      </c>
      <c r="M68" s="30">
        <v>37615400</v>
      </c>
      <c r="N68" s="30">
        <v>18023400</v>
      </c>
      <c r="O68" s="30">
        <v>55638800</v>
      </c>
      <c r="P68" s="186"/>
    </row>
    <row r="69" spans="1:16" s="188" customFormat="1" x14ac:dyDescent="0.25">
      <c r="A69" s="29" t="s">
        <v>350</v>
      </c>
      <c r="B69" s="29" t="s">
        <v>285</v>
      </c>
      <c r="C69" s="30">
        <v>130688400</v>
      </c>
      <c r="D69" s="30">
        <v>0</v>
      </c>
      <c r="E69" s="30">
        <v>0</v>
      </c>
      <c r="F69" s="30">
        <v>0</v>
      </c>
      <c r="G69" s="30">
        <v>0</v>
      </c>
      <c r="H69" s="30">
        <v>130688400</v>
      </c>
      <c r="I69" s="30">
        <v>57298600</v>
      </c>
      <c r="J69" s="30">
        <v>30198700</v>
      </c>
      <c r="K69" s="30">
        <v>87497300</v>
      </c>
      <c r="L69" s="30">
        <v>43191100</v>
      </c>
      <c r="M69" s="30">
        <v>57298600</v>
      </c>
      <c r="N69" s="30">
        <v>30198700</v>
      </c>
      <c r="O69" s="30">
        <v>87497300</v>
      </c>
      <c r="P69" s="186"/>
    </row>
    <row r="70" spans="1:16" s="188" customFormat="1" x14ac:dyDescent="0.25">
      <c r="A70" s="29" t="s">
        <v>351</v>
      </c>
      <c r="B70" s="29" t="s">
        <v>352</v>
      </c>
      <c r="C70" s="30">
        <v>175200000</v>
      </c>
      <c r="D70" s="30">
        <v>0</v>
      </c>
      <c r="E70" s="30">
        <v>175200000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186"/>
    </row>
    <row r="71" spans="1:16" s="188" customFormat="1" x14ac:dyDescent="0.25">
      <c r="A71" s="32" t="s">
        <v>353</v>
      </c>
      <c r="B71" s="32" t="s">
        <v>303</v>
      </c>
      <c r="C71" s="33">
        <v>272797329</v>
      </c>
      <c r="D71" s="33">
        <v>0</v>
      </c>
      <c r="E71" s="33">
        <v>35200000</v>
      </c>
      <c r="F71" s="33">
        <v>0</v>
      </c>
      <c r="G71" s="33">
        <v>0</v>
      </c>
      <c r="H71" s="33">
        <v>237597329</v>
      </c>
      <c r="I71" s="33">
        <v>1078802</v>
      </c>
      <c r="J71" s="33">
        <v>1077613</v>
      </c>
      <c r="K71" s="33">
        <v>2156415</v>
      </c>
      <c r="L71" s="33">
        <v>235440914</v>
      </c>
      <c r="M71" s="33">
        <v>2156415</v>
      </c>
      <c r="N71" s="33">
        <v>0</v>
      </c>
      <c r="O71" s="33">
        <v>2156415</v>
      </c>
      <c r="P71" s="186"/>
    </row>
    <row r="72" spans="1:16" s="188" customFormat="1" x14ac:dyDescent="0.25">
      <c r="A72" s="32" t="s">
        <v>354</v>
      </c>
      <c r="B72" s="32" t="s">
        <v>265</v>
      </c>
      <c r="C72" s="33">
        <v>272797329</v>
      </c>
      <c r="D72" s="33">
        <v>0</v>
      </c>
      <c r="E72" s="33">
        <v>35200000</v>
      </c>
      <c r="F72" s="33">
        <v>0</v>
      </c>
      <c r="G72" s="33">
        <v>0</v>
      </c>
      <c r="H72" s="33">
        <v>237597329</v>
      </c>
      <c r="I72" s="33">
        <v>1078802</v>
      </c>
      <c r="J72" s="33">
        <v>1077613</v>
      </c>
      <c r="K72" s="33">
        <v>2156415</v>
      </c>
      <c r="L72" s="33">
        <v>235440914</v>
      </c>
      <c r="M72" s="33">
        <v>2156415</v>
      </c>
      <c r="N72" s="33">
        <v>0</v>
      </c>
      <c r="O72" s="33">
        <v>2156415</v>
      </c>
      <c r="P72" s="186"/>
    </row>
    <row r="73" spans="1:16" s="188" customFormat="1" x14ac:dyDescent="0.25">
      <c r="A73" s="29" t="s">
        <v>355</v>
      </c>
      <c r="B73" s="29" t="s">
        <v>306</v>
      </c>
      <c r="C73" s="30">
        <v>183939756</v>
      </c>
      <c r="D73" s="30">
        <v>0</v>
      </c>
      <c r="E73" s="30">
        <v>0</v>
      </c>
      <c r="F73" s="30">
        <v>0</v>
      </c>
      <c r="G73" s="30">
        <v>0</v>
      </c>
      <c r="H73" s="30">
        <v>183939756</v>
      </c>
      <c r="I73" s="30">
        <v>0</v>
      </c>
      <c r="J73" s="30">
        <v>0</v>
      </c>
      <c r="K73" s="30">
        <v>0</v>
      </c>
      <c r="L73" s="30">
        <v>183939756</v>
      </c>
      <c r="M73" s="30">
        <v>0</v>
      </c>
      <c r="N73" s="30">
        <v>0</v>
      </c>
      <c r="O73" s="30">
        <v>0</v>
      </c>
      <c r="P73" s="186"/>
    </row>
    <row r="74" spans="1:16" s="188" customFormat="1" x14ac:dyDescent="0.25">
      <c r="A74" s="29" t="s">
        <v>356</v>
      </c>
      <c r="B74" s="29" t="s">
        <v>357</v>
      </c>
      <c r="C74" s="30">
        <v>35200000</v>
      </c>
      <c r="D74" s="30">
        <v>0</v>
      </c>
      <c r="E74" s="30">
        <v>35200000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186"/>
    </row>
    <row r="75" spans="1:16" s="188" customFormat="1" x14ac:dyDescent="0.25">
      <c r="A75" s="29" t="s">
        <v>358</v>
      </c>
      <c r="B75" s="29" t="s">
        <v>359</v>
      </c>
      <c r="C75" s="30">
        <v>53657573</v>
      </c>
      <c r="D75" s="30">
        <v>0</v>
      </c>
      <c r="E75" s="30">
        <v>0</v>
      </c>
      <c r="F75" s="30">
        <v>0</v>
      </c>
      <c r="G75" s="30">
        <v>0</v>
      </c>
      <c r="H75" s="30">
        <v>53657573</v>
      </c>
      <c r="I75" s="30">
        <v>1078802</v>
      </c>
      <c r="J75" s="30">
        <v>1077613</v>
      </c>
      <c r="K75" s="30">
        <v>2156415</v>
      </c>
      <c r="L75" s="30">
        <v>51501158</v>
      </c>
      <c r="M75" s="30">
        <v>2156415</v>
      </c>
      <c r="N75" s="30">
        <v>0</v>
      </c>
      <c r="O75" s="30">
        <v>2156415</v>
      </c>
      <c r="P75" s="186"/>
    </row>
    <row r="76" spans="1:16" s="188" customFormat="1" x14ac:dyDescent="0.25">
      <c r="A76" s="32" t="s">
        <v>360</v>
      </c>
      <c r="B76" s="32" t="s">
        <v>361</v>
      </c>
      <c r="C76" s="33">
        <v>18468585189</v>
      </c>
      <c r="D76" s="33">
        <v>999999958</v>
      </c>
      <c r="E76" s="33">
        <v>439428160.77999991</v>
      </c>
      <c r="F76" s="33">
        <v>1045700000</v>
      </c>
      <c r="G76" s="33">
        <v>-1180000000</v>
      </c>
      <c r="H76" s="33">
        <v>18894856986.220001</v>
      </c>
      <c r="I76" s="33">
        <v>11219107227.52</v>
      </c>
      <c r="J76" s="33">
        <v>2547609677.1999998</v>
      </c>
      <c r="K76" s="33">
        <v>13766716904.719999</v>
      </c>
      <c r="L76" s="33">
        <v>5128140081.5000019</v>
      </c>
      <c r="M76" s="33">
        <v>7686378794.5699997</v>
      </c>
      <c r="N76" s="33">
        <v>3830476176.0300002</v>
      </c>
      <c r="O76" s="33">
        <v>11516854970.6</v>
      </c>
      <c r="P76" s="186"/>
    </row>
    <row r="77" spans="1:16" s="188" customFormat="1" x14ac:dyDescent="0.25">
      <c r="A77" s="32" t="s">
        <v>362</v>
      </c>
      <c r="B77" s="32" t="s">
        <v>363</v>
      </c>
      <c r="C77" s="33">
        <v>112000000</v>
      </c>
      <c r="D77" s="33">
        <v>0</v>
      </c>
      <c r="E77" s="33">
        <v>700344.54</v>
      </c>
      <c r="F77" s="33">
        <v>25000000</v>
      </c>
      <c r="G77" s="33">
        <v>0</v>
      </c>
      <c r="H77" s="33">
        <v>136299655.46000001</v>
      </c>
      <c r="I77" s="33">
        <v>46951930</v>
      </c>
      <c r="J77" s="33">
        <v>-382765</v>
      </c>
      <c r="K77" s="33">
        <v>46569165</v>
      </c>
      <c r="L77" s="33">
        <v>89730490.460000008</v>
      </c>
      <c r="M77" s="33">
        <v>42321065</v>
      </c>
      <c r="N77" s="33">
        <v>3588200</v>
      </c>
      <c r="O77" s="33">
        <v>45909265</v>
      </c>
      <c r="P77" s="186"/>
    </row>
    <row r="78" spans="1:16" s="188" customFormat="1" x14ac:dyDescent="0.25">
      <c r="A78" s="32" t="s">
        <v>364</v>
      </c>
      <c r="B78" s="32" t="s">
        <v>365</v>
      </c>
      <c r="C78" s="33">
        <v>112000000</v>
      </c>
      <c r="D78" s="33">
        <v>0</v>
      </c>
      <c r="E78" s="33">
        <v>700344.54</v>
      </c>
      <c r="F78" s="33">
        <v>25000000</v>
      </c>
      <c r="G78" s="33">
        <v>0</v>
      </c>
      <c r="H78" s="33">
        <v>136299655.46000001</v>
      </c>
      <c r="I78" s="33">
        <v>46951930</v>
      </c>
      <c r="J78" s="33">
        <v>-382765</v>
      </c>
      <c r="K78" s="33">
        <v>46569165</v>
      </c>
      <c r="L78" s="33">
        <v>89730490.460000008</v>
      </c>
      <c r="M78" s="33">
        <v>42321065</v>
      </c>
      <c r="N78" s="33">
        <v>3588200</v>
      </c>
      <c r="O78" s="33">
        <v>45909265</v>
      </c>
      <c r="P78" s="186"/>
    </row>
    <row r="79" spans="1:16" s="188" customFormat="1" x14ac:dyDescent="0.25">
      <c r="A79" s="32" t="s">
        <v>366</v>
      </c>
      <c r="B79" s="32" t="s">
        <v>367</v>
      </c>
      <c r="C79" s="33">
        <v>72000000</v>
      </c>
      <c r="D79" s="33">
        <v>0</v>
      </c>
      <c r="E79" s="33">
        <v>700344.54</v>
      </c>
      <c r="F79" s="33">
        <v>25000000</v>
      </c>
      <c r="G79" s="33">
        <v>0</v>
      </c>
      <c r="H79" s="33">
        <v>96299655.459999993</v>
      </c>
      <c r="I79" s="33">
        <v>46951930</v>
      </c>
      <c r="J79" s="33">
        <v>-382765</v>
      </c>
      <c r="K79" s="33">
        <v>46569165</v>
      </c>
      <c r="L79" s="33">
        <v>49730490.459999993</v>
      </c>
      <c r="M79" s="33">
        <v>42321065</v>
      </c>
      <c r="N79" s="33">
        <v>3588200</v>
      </c>
      <c r="O79" s="33">
        <v>45909265</v>
      </c>
      <c r="P79" s="186"/>
    </row>
    <row r="80" spans="1:16" s="188" customFormat="1" x14ac:dyDescent="0.25">
      <c r="A80" s="32" t="s">
        <v>368</v>
      </c>
      <c r="B80" s="32" t="s">
        <v>369</v>
      </c>
      <c r="C80" s="33">
        <v>72000000</v>
      </c>
      <c r="D80" s="33">
        <v>0</v>
      </c>
      <c r="E80" s="33">
        <v>700344.54</v>
      </c>
      <c r="F80" s="33">
        <v>25000000</v>
      </c>
      <c r="G80" s="33">
        <v>0</v>
      </c>
      <c r="H80" s="33">
        <v>96299655.459999993</v>
      </c>
      <c r="I80" s="33">
        <v>46951930</v>
      </c>
      <c r="J80" s="33">
        <v>-382765</v>
      </c>
      <c r="K80" s="33">
        <v>46569165</v>
      </c>
      <c r="L80" s="33">
        <v>49730490.459999993</v>
      </c>
      <c r="M80" s="33">
        <v>42321065</v>
      </c>
      <c r="N80" s="33">
        <v>3588200</v>
      </c>
      <c r="O80" s="33">
        <v>45909265</v>
      </c>
      <c r="P80" s="186"/>
    </row>
    <row r="81" spans="1:16" s="188" customFormat="1" x14ac:dyDescent="0.25">
      <c r="A81" s="29" t="s">
        <v>370</v>
      </c>
      <c r="B81" s="29" t="s">
        <v>371</v>
      </c>
      <c r="C81" s="30">
        <v>22000000</v>
      </c>
      <c r="D81" s="30">
        <v>0</v>
      </c>
      <c r="E81" s="30">
        <v>0</v>
      </c>
      <c r="F81" s="30">
        <v>25000000</v>
      </c>
      <c r="G81" s="30">
        <v>0</v>
      </c>
      <c r="H81" s="30">
        <v>47000000</v>
      </c>
      <c r="I81" s="30">
        <v>21000888</v>
      </c>
      <c r="J81" s="30">
        <v>-452765</v>
      </c>
      <c r="K81" s="30">
        <v>20548123</v>
      </c>
      <c r="L81" s="30">
        <v>26451877</v>
      </c>
      <c r="M81" s="30">
        <v>16370023</v>
      </c>
      <c r="N81" s="30">
        <v>3518200</v>
      </c>
      <c r="O81" s="30">
        <v>19888223</v>
      </c>
      <c r="P81" s="186"/>
    </row>
    <row r="82" spans="1:16" s="188" customFormat="1" x14ac:dyDescent="0.25">
      <c r="A82" s="29" t="s">
        <v>372</v>
      </c>
      <c r="B82" s="29" t="s">
        <v>373</v>
      </c>
      <c r="C82" s="30">
        <v>48000000</v>
      </c>
      <c r="D82" s="30">
        <v>0</v>
      </c>
      <c r="E82" s="30">
        <v>0</v>
      </c>
      <c r="F82" s="30">
        <v>0</v>
      </c>
      <c r="G82" s="30">
        <v>0</v>
      </c>
      <c r="H82" s="30">
        <v>48000000</v>
      </c>
      <c r="I82" s="30">
        <v>25386042</v>
      </c>
      <c r="J82" s="30">
        <v>70000</v>
      </c>
      <c r="K82" s="30">
        <v>25456042</v>
      </c>
      <c r="L82" s="30">
        <v>22543958</v>
      </c>
      <c r="M82" s="30">
        <v>25386042</v>
      </c>
      <c r="N82" s="30">
        <v>70000</v>
      </c>
      <c r="O82" s="30">
        <v>25456042</v>
      </c>
      <c r="P82" s="186"/>
    </row>
    <row r="83" spans="1:16" s="188" customFormat="1" x14ac:dyDescent="0.25">
      <c r="A83" s="29" t="s">
        <v>374</v>
      </c>
      <c r="B83" s="29" t="s">
        <v>375</v>
      </c>
      <c r="C83" s="30">
        <v>2000000</v>
      </c>
      <c r="D83" s="30">
        <v>0</v>
      </c>
      <c r="E83" s="30">
        <v>700344.54</v>
      </c>
      <c r="F83" s="30">
        <v>0</v>
      </c>
      <c r="G83" s="30">
        <v>0</v>
      </c>
      <c r="H83" s="30">
        <v>1299655.46</v>
      </c>
      <c r="I83" s="30">
        <v>565000</v>
      </c>
      <c r="J83" s="30">
        <v>0</v>
      </c>
      <c r="K83" s="30">
        <v>565000</v>
      </c>
      <c r="L83" s="30">
        <v>734655.46</v>
      </c>
      <c r="M83" s="30">
        <v>565000</v>
      </c>
      <c r="N83" s="30">
        <v>0</v>
      </c>
      <c r="O83" s="30">
        <v>565000</v>
      </c>
      <c r="P83" s="186"/>
    </row>
    <row r="84" spans="1:16" s="188" customFormat="1" x14ac:dyDescent="0.25">
      <c r="A84" s="32" t="s">
        <v>376</v>
      </c>
      <c r="B84" s="32" t="s">
        <v>377</v>
      </c>
      <c r="C84" s="33">
        <v>40000000</v>
      </c>
      <c r="D84" s="33">
        <v>0</v>
      </c>
      <c r="E84" s="33">
        <v>0</v>
      </c>
      <c r="F84" s="33">
        <v>0</v>
      </c>
      <c r="G84" s="33">
        <v>0</v>
      </c>
      <c r="H84" s="33">
        <v>40000000</v>
      </c>
      <c r="I84" s="33">
        <v>0</v>
      </c>
      <c r="J84" s="33">
        <v>0</v>
      </c>
      <c r="K84" s="33">
        <v>0</v>
      </c>
      <c r="L84" s="33">
        <v>40000000</v>
      </c>
      <c r="M84" s="33">
        <v>0</v>
      </c>
      <c r="N84" s="33">
        <v>0</v>
      </c>
      <c r="O84" s="33">
        <v>0</v>
      </c>
      <c r="P84" s="186"/>
    </row>
    <row r="85" spans="1:16" s="188" customFormat="1" x14ac:dyDescent="0.25">
      <c r="A85" s="29" t="s">
        <v>378</v>
      </c>
      <c r="B85" s="29" t="s">
        <v>379</v>
      </c>
      <c r="C85" s="30">
        <v>40000000</v>
      </c>
      <c r="D85" s="30">
        <v>0</v>
      </c>
      <c r="E85" s="30">
        <v>0</v>
      </c>
      <c r="F85" s="30">
        <v>0</v>
      </c>
      <c r="G85" s="30">
        <v>0</v>
      </c>
      <c r="H85" s="30">
        <v>40000000</v>
      </c>
      <c r="I85" s="30">
        <v>0</v>
      </c>
      <c r="J85" s="30">
        <v>0</v>
      </c>
      <c r="K85" s="30">
        <v>0</v>
      </c>
      <c r="L85" s="30">
        <v>40000000</v>
      </c>
      <c r="M85" s="30">
        <v>0</v>
      </c>
      <c r="N85" s="30">
        <v>0</v>
      </c>
      <c r="O85" s="30">
        <v>0</v>
      </c>
      <c r="P85" s="186"/>
    </row>
    <row r="86" spans="1:16" s="5" customFormat="1" x14ac:dyDescent="0.25">
      <c r="A86" s="29" t="s">
        <v>380</v>
      </c>
      <c r="B86" s="29" t="s">
        <v>381</v>
      </c>
      <c r="C86" s="30">
        <v>40000000</v>
      </c>
      <c r="D86" s="30">
        <v>0</v>
      </c>
      <c r="E86" s="30">
        <v>0</v>
      </c>
      <c r="F86" s="30">
        <v>0</v>
      </c>
      <c r="G86" s="30">
        <v>0</v>
      </c>
      <c r="H86" s="30">
        <v>40000000</v>
      </c>
      <c r="I86" s="30">
        <v>0</v>
      </c>
      <c r="J86" s="30">
        <v>0</v>
      </c>
      <c r="K86" s="30">
        <v>0</v>
      </c>
      <c r="L86" s="30">
        <v>40000000</v>
      </c>
      <c r="M86" s="30">
        <v>0</v>
      </c>
      <c r="N86" s="30">
        <v>0</v>
      </c>
      <c r="O86" s="30">
        <v>0</v>
      </c>
      <c r="P86" s="186"/>
    </row>
    <row r="87" spans="1:16" s="5" customFormat="1" x14ac:dyDescent="0.25">
      <c r="A87" s="29" t="s">
        <v>382</v>
      </c>
      <c r="B87" s="29" t="s">
        <v>383</v>
      </c>
      <c r="C87" s="30">
        <v>25000000</v>
      </c>
      <c r="D87" s="30">
        <v>0</v>
      </c>
      <c r="E87" s="30">
        <v>0</v>
      </c>
      <c r="F87" s="30">
        <v>0</v>
      </c>
      <c r="G87" s="30">
        <v>0</v>
      </c>
      <c r="H87" s="30">
        <v>25000000</v>
      </c>
      <c r="I87" s="30">
        <v>0</v>
      </c>
      <c r="J87" s="30">
        <v>0</v>
      </c>
      <c r="K87" s="30">
        <v>0</v>
      </c>
      <c r="L87" s="30">
        <v>25000000</v>
      </c>
      <c r="M87" s="30">
        <v>0</v>
      </c>
      <c r="N87" s="30">
        <v>0</v>
      </c>
      <c r="O87" s="30">
        <v>0</v>
      </c>
      <c r="P87" s="186"/>
    </row>
    <row r="88" spans="1:16" s="188" customFormat="1" x14ac:dyDescent="0.25">
      <c r="A88" s="29" t="s">
        <v>384</v>
      </c>
      <c r="B88" s="29" t="s">
        <v>385</v>
      </c>
      <c r="C88" s="30">
        <v>15000000</v>
      </c>
      <c r="D88" s="30">
        <v>0</v>
      </c>
      <c r="E88" s="30">
        <v>0</v>
      </c>
      <c r="F88" s="30">
        <v>0</v>
      </c>
      <c r="G88" s="30">
        <v>0</v>
      </c>
      <c r="H88" s="30">
        <v>15000000</v>
      </c>
      <c r="I88" s="30">
        <v>0</v>
      </c>
      <c r="J88" s="30">
        <v>0</v>
      </c>
      <c r="K88" s="30">
        <v>0</v>
      </c>
      <c r="L88" s="30">
        <v>15000000</v>
      </c>
      <c r="M88" s="30">
        <v>0</v>
      </c>
      <c r="N88" s="30">
        <v>0</v>
      </c>
      <c r="O88" s="30">
        <v>0</v>
      </c>
      <c r="P88" s="186"/>
    </row>
    <row r="89" spans="1:16" s="188" customFormat="1" x14ac:dyDescent="0.25">
      <c r="A89" s="32" t="s">
        <v>386</v>
      </c>
      <c r="B89" s="32" t="s">
        <v>387</v>
      </c>
      <c r="C89" s="33">
        <v>18355385189</v>
      </c>
      <c r="D89" s="33">
        <v>999999958</v>
      </c>
      <c r="E89" s="33">
        <v>438727816.23999995</v>
      </c>
      <c r="F89" s="33">
        <v>1020700000</v>
      </c>
      <c r="G89" s="33">
        <v>-1180000000</v>
      </c>
      <c r="H89" s="33">
        <v>18757357330.759998</v>
      </c>
      <c r="I89" s="33">
        <v>11172155297.52</v>
      </c>
      <c r="J89" s="33">
        <v>2547992442.1999998</v>
      </c>
      <c r="K89" s="33">
        <v>13720147739.719999</v>
      </c>
      <c r="L89" s="33">
        <v>5037209591.039999</v>
      </c>
      <c r="M89" s="33">
        <v>7644057729.5699997</v>
      </c>
      <c r="N89" s="33">
        <v>3826887976.0300002</v>
      </c>
      <c r="O89" s="33">
        <v>11470945705.6</v>
      </c>
      <c r="P89" s="186"/>
    </row>
    <row r="90" spans="1:16" s="188" customFormat="1" x14ac:dyDescent="0.25">
      <c r="A90" s="32" t="s">
        <v>388</v>
      </c>
      <c r="B90" s="32" t="s">
        <v>389</v>
      </c>
      <c r="C90" s="33">
        <v>377394000</v>
      </c>
      <c r="D90" s="33">
        <v>0</v>
      </c>
      <c r="E90" s="33">
        <v>0</v>
      </c>
      <c r="F90" s="33">
        <v>0</v>
      </c>
      <c r="G90" s="33">
        <v>0</v>
      </c>
      <c r="H90" s="33">
        <v>377394000</v>
      </c>
      <c r="I90" s="33">
        <v>229117840</v>
      </c>
      <c r="J90" s="33">
        <v>111626000</v>
      </c>
      <c r="K90" s="33">
        <v>340743840</v>
      </c>
      <c r="L90" s="33">
        <v>36650160</v>
      </c>
      <c r="M90" s="33">
        <v>205568669.88</v>
      </c>
      <c r="N90" s="33">
        <v>104611870</v>
      </c>
      <c r="O90" s="33">
        <v>310180539.88</v>
      </c>
      <c r="P90" s="186"/>
    </row>
    <row r="91" spans="1:16" s="188" customFormat="1" x14ac:dyDescent="0.25">
      <c r="A91" s="32" t="s">
        <v>390</v>
      </c>
      <c r="B91" s="32" t="s">
        <v>391</v>
      </c>
      <c r="C91" s="33">
        <v>2185000</v>
      </c>
      <c r="D91" s="33">
        <v>0</v>
      </c>
      <c r="E91" s="33">
        <v>0</v>
      </c>
      <c r="F91" s="33">
        <v>0</v>
      </c>
      <c r="G91" s="33">
        <v>0</v>
      </c>
      <c r="H91" s="33">
        <v>2185000</v>
      </c>
      <c r="I91" s="33">
        <v>300000</v>
      </c>
      <c r="J91" s="33">
        <v>580000</v>
      </c>
      <c r="K91" s="33">
        <v>880000</v>
      </c>
      <c r="L91" s="33">
        <v>1305000</v>
      </c>
      <c r="M91" s="33">
        <v>300000</v>
      </c>
      <c r="N91" s="33">
        <v>580000</v>
      </c>
      <c r="O91" s="33">
        <v>880000</v>
      </c>
      <c r="P91" s="186"/>
    </row>
    <row r="92" spans="1:16" s="188" customFormat="1" x14ac:dyDescent="0.25">
      <c r="A92" s="29" t="s">
        <v>392</v>
      </c>
      <c r="B92" s="29" t="s">
        <v>393</v>
      </c>
      <c r="C92" s="30">
        <v>2185000</v>
      </c>
      <c r="D92" s="30">
        <v>0</v>
      </c>
      <c r="E92" s="30">
        <v>0</v>
      </c>
      <c r="F92" s="30">
        <v>0</v>
      </c>
      <c r="G92" s="30">
        <v>0</v>
      </c>
      <c r="H92" s="30">
        <v>2185000</v>
      </c>
      <c r="I92" s="30">
        <v>300000</v>
      </c>
      <c r="J92" s="30">
        <v>580000</v>
      </c>
      <c r="K92" s="30">
        <v>880000</v>
      </c>
      <c r="L92" s="30">
        <v>1305000</v>
      </c>
      <c r="M92" s="30">
        <v>300000</v>
      </c>
      <c r="N92" s="30">
        <v>580000</v>
      </c>
      <c r="O92" s="30">
        <v>880000</v>
      </c>
      <c r="P92" s="186"/>
    </row>
    <row r="93" spans="1:16" s="188" customFormat="1" x14ac:dyDescent="0.25">
      <c r="A93" s="32" t="s">
        <v>394</v>
      </c>
      <c r="B93" s="32" t="s">
        <v>395</v>
      </c>
      <c r="C93" s="33">
        <v>178600000</v>
      </c>
      <c r="D93" s="33">
        <v>0</v>
      </c>
      <c r="E93" s="33">
        <v>0</v>
      </c>
      <c r="F93" s="33">
        <v>0</v>
      </c>
      <c r="G93" s="33">
        <v>0</v>
      </c>
      <c r="H93" s="33">
        <v>178600000</v>
      </c>
      <c r="I93" s="33">
        <v>136733875</v>
      </c>
      <c r="J93" s="33">
        <v>40496000</v>
      </c>
      <c r="K93" s="33">
        <v>177229875</v>
      </c>
      <c r="L93" s="33">
        <v>1370125</v>
      </c>
      <c r="M93" s="33">
        <v>114255705</v>
      </c>
      <c r="N93" s="33">
        <v>46489470</v>
      </c>
      <c r="O93" s="33">
        <v>160745175</v>
      </c>
      <c r="P93" s="186"/>
    </row>
    <row r="94" spans="1:16" s="5" customFormat="1" x14ac:dyDescent="0.25">
      <c r="A94" s="29" t="s">
        <v>396</v>
      </c>
      <c r="B94" s="29" t="s">
        <v>397</v>
      </c>
      <c r="C94" s="30">
        <v>145000000</v>
      </c>
      <c r="D94" s="30">
        <v>0</v>
      </c>
      <c r="E94" s="30">
        <v>0</v>
      </c>
      <c r="F94" s="30">
        <v>0</v>
      </c>
      <c r="G94" s="30">
        <v>0</v>
      </c>
      <c r="H94" s="30">
        <v>145000000</v>
      </c>
      <c r="I94" s="30">
        <v>113826730</v>
      </c>
      <c r="J94" s="30">
        <v>30496000</v>
      </c>
      <c r="K94" s="30">
        <v>144322730</v>
      </c>
      <c r="L94" s="30">
        <v>677270</v>
      </c>
      <c r="M94" s="30">
        <v>91389260</v>
      </c>
      <c r="N94" s="30">
        <v>37449470</v>
      </c>
      <c r="O94" s="30">
        <v>128838730</v>
      </c>
      <c r="P94" s="186"/>
    </row>
    <row r="95" spans="1:16" s="188" customFormat="1" x14ac:dyDescent="0.25">
      <c r="A95" s="29" t="s">
        <v>398</v>
      </c>
      <c r="B95" s="29" t="s">
        <v>399</v>
      </c>
      <c r="C95" s="30">
        <v>33600000</v>
      </c>
      <c r="D95" s="30">
        <v>0</v>
      </c>
      <c r="E95" s="30">
        <v>0</v>
      </c>
      <c r="F95" s="30">
        <v>0</v>
      </c>
      <c r="G95" s="30">
        <v>0</v>
      </c>
      <c r="H95" s="30">
        <v>33600000</v>
      </c>
      <c r="I95" s="30">
        <v>22907145</v>
      </c>
      <c r="J95" s="30">
        <v>10000000</v>
      </c>
      <c r="K95" s="30">
        <v>32907145</v>
      </c>
      <c r="L95" s="30">
        <v>692855</v>
      </c>
      <c r="M95" s="30">
        <v>22866445</v>
      </c>
      <c r="N95" s="30">
        <v>9040000</v>
      </c>
      <c r="O95" s="30">
        <v>31906445</v>
      </c>
      <c r="P95" s="186"/>
    </row>
    <row r="96" spans="1:16" s="188" customFormat="1" x14ac:dyDescent="0.25">
      <c r="A96" s="32" t="s">
        <v>400</v>
      </c>
      <c r="B96" s="32" t="s">
        <v>401</v>
      </c>
      <c r="C96" s="33">
        <v>176609000</v>
      </c>
      <c r="D96" s="33">
        <v>0</v>
      </c>
      <c r="E96" s="33">
        <v>0</v>
      </c>
      <c r="F96" s="33">
        <v>0</v>
      </c>
      <c r="G96" s="33">
        <v>0</v>
      </c>
      <c r="H96" s="33">
        <v>176609000</v>
      </c>
      <c r="I96" s="33">
        <v>87408565</v>
      </c>
      <c r="J96" s="33">
        <v>55250000</v>
      </c>
      <c r="K96" s="33">
        <v>142658565</v>
      </c>
      <c r="L96" s="33">
        <v>33950435</v>
      </c>
      <c r="M96" s="33">
        <v>87408564.879999995</v>
      </c>
      <c r="N96" s="33">
        <v>47171400</v>
      </c>
      <c r="O96" s="33">
        <v>134579964.88</v>
      </c>
      <c r="P96" s="186"/>
    </row>
    <row r="97" spans="1:16" s="5" customFormat="1" x14ac:dyDescent="0.25">
      <c r="A97" s="29" t="s">
        <v>402</v>
      </c>
      <c r="B97" s="29" t="s">
        <v>403</v>
      </c>
      <c r="C97" s="30">
        <v>90009000</v>
      </c>
      <c r="D97" s="30">
        <v>0</v>
      </c>
      <c r="E97" s="30">
        <v>0</v>
      </c>
      <c r="F97" s="30">
        <v>0</v>
      </c>
      <c r="G97" s="30">
        <v>0</v>
      </c>
      <c r="H97" s="30">
        <v>90009000</v>
      </c>
      <c r="I97" s="30">
        <v>44319665</v>
      </c>
      <c r="J97" s="30">
        <v>30000000</v>
      </c>
      <c r="K97" s="30">
        <v>74319665</v>
      </c>
      <c r="L97" s="30">
        <v>15689335</v>
      </c>
      <c r="M97" s="30">
        <v>44319664.879999995</v>
      </c>
      <c r="N97" s="30">
        <v>21938400</v>
      </c>
      <c r="O97" s="30">
        <v>66258064.879999995</v>
      </c>
      <c r="P97" s="186"/>
    </row>
    <row r="98" spans="1:16" s="5" customFormat="1" x14ac:dyDescent="0.25">
      <c r="A98" s="29" t="s">
        <v>404</v>
      </c>
      <c r="B98" s="29" t="s">
        <v>405</v>
      </c>
      <c r="C98" s="30">
        <v>39600000</v>
      </c>
      <c r="D98" s="30">
        <v>0</v>
      </c>
      <c r="E98" s="30">
        <v>0</v>
      </c>
      <c r="F98" s="30">
        <v>0</v>
      </c>
      <c r="G98" s="30">
        <v>0</v>
      </c>
      <c r="H98" s="30">
        <v>39600000</v>
      </c>
      <c r="I98" s="30">
        <v>17000000</v>
      </c>
      <c r="J98" s="30">
        <v>10000000</v>
      </c>
      <c r="K98" s="30">
        <v>27000000</v>
      </c>
      <c r="L98" s="30">
        <v>12600000</v>
      </c>
      <c r="M98" s="30">
        <v>17000000</v>
      </c>
      <c r="N98" s="30">
        <v>9983000</v>
      </c>
      <c r="O98" s="30">
        <v>26983000</v>
      </c>
      <c r="P98" s="186"/>
    </row>
    <row r="99" spans="1:16" s="5" customFormat="1" x14ac:dyDescent="0.25">
      <c r="A99" s="29" t="s">
        <v>406</v>
      </c>
      <c r="B99" s="29" t="s">
        <v>407</v>
      </c>
      <c r="C99" s="30">
        <v>35000000</v>
      </c>
      <c r="D99" s="30">
        <v>0</v>
      </c>
      <c r="E99" s="30">
        <v>0</v>
      </c>
      <c r="F99" s="30">
        <v>0</v>
      </c>
      <c r="G99" s="30">
        <v>0</v>
      </c>
      <c r="H99" s="30">
        <v>35000000</v>
      </c>
      <c r="I99" s="30">
        <v>26088900</v>
      </c>
      <c r="J99" s="30">
        <v>8595000</v>
      </c>
      <c r="K99" s="30">
        <v>34683900</v>
      </c>
      <c r="L99" s="30">
        <v>316100</v>
      </c>
      <c r="M99" s="30">
        <v>26088900</v>
      </c>
      <c r="N99" s="30">
        <v>8595000</v>
      </c>
      <c r="O99" s="30">
        <v>34683900</v>
      </c>
      <c r="P99" s="186"/>
    </row>
    <row r="100" spans="1:16" s="188" customFormat="1" x14ac:dyDescent="0.25">
      <c r="A100" s="29" t="s">
        <v>408</v>
      </c>
      <c r="B100" s="29" t="s">
        <v>409</v>
      </c>
      <c r="C100" s="30">
        <v>12000000</v>
      </c>
      <c r="D100" s="30">
        <v>0</v>
      </c>
      <c r="E100" s="30">
        <v>0</v>
      </c>
      <c r="F100" s="30">
        <v>0</v>
      </c>
      <c r="G100" s="30">
        <v>0</v>
      </c>
      <c r="H100" s="30">
        <v>12000000</v>
      </c>
      <c r="I100" s="30">
        <v>0</v>
      </c>
      <c r="J100" s="30">
        <v>6655000</v>
      </c>
      <c r="K100" s="30">
        <v>6655000</v>
      </c>
      <c r="L100" s="30">
        <v>5345000</v>
      </c>
      <c r="M100" s="30">
        <v>0</v>
      </c>
      <c r="N100" s="30">
        <v>6655000</v>
      </c>
      <c r="O100" s="30">
        <v>6655000</v>
      </c>
      <c r="P100" s="186"/>
    </row>
    <row r="101" spans="1:16" s="188" customFormat="1" x14ac:dyDescent="0.25">
      <c r="A101" s="32" t="s">
        <v>410</v>
      </c>
      <c r="B101" s="32" t="s">
        <v>44</v>
      </c>
      <c r="C101" s="33">
        <v>20000000</v>
      </c>
      <c r="D101" s="33">
        <v>0</v>
      </c>
      <c r="E101" s="33">
        <v>0</v>
      </c>
      <c r="F101" s="33">
        <v>0</v>
      </c>
      <c r="G101" s="33">
        <v>0</v>
      </c>
      <c r="H101" s="33">
        <v>20000000</v>
      </c>
      <c r="I101" s="33">
        <v>4675400</v>
      </c>
      <c r="J101" s="33">
        <v>15300000</v>
      </c>
      <c r="K101" s="33">
        <v>19975400</v>
      </c>
      <c r="L101" s="33">
        <v>24600</v>
      </c>
      <c r="M101" s="33">
        <v>3604400</v>
      </c>
      <c r="N101" s="33">
        <v>10371000</v>
      </c>
      <c r="O101" s="33">
        <v>13975400</v>
      </c>
      <c r="P101" s="186"/>
    </row>
    <row r="102" spans="1:16" s="188" customFormat="1" x14ac:dyDescent="0.25">
      <c r="A102" s="29" t="s">
        <v>411</v>
      </c>
      <c r="B102" s="29" t="s">
        <v>412</v>
      </c>
      <c r="C102" s="30">
        <v>20000000</v>
      </c>
      <c r="D102" s="30">
        <v>0</v>
      </c>
      <c r="E102" s="30">
        <v>0</v>
      </c>
      <c r="F102" s="30">
        <v>0</v>
      </c>
      <c r="G102" s="30">
        <v>0</v>
      </c>
      <c r="H102" s="30">
        <v>20000000</v>
      </c>
      <c r="I102" s="30">
        <v>4675400</v>
      </c>
      <c r="J102" s="30">
        <v>15300000</v>
      </c>
      <c r="K102" s="30">
        <v>19975400</v>
      </c>
      <c r="L102" s="30">
        <v>24600</v>
      </c>
      <c r="M102" s="30">
        <v>3604400</v>
      </c>
      <c r="N102" s="30">
        <v>10371000</v>
      </c>
      <c r="O102" s="30">
        <v>13975400</v>
      </c>
      <c r="P102" s="186"/>
    </row>
    <row r="103" spans="1:16" s="188" customFormat="1" x14ac:dyDescent="0.25">
      <c r="A103" s="32" t="s">
        <v>413</v>
      </c>
      <c r="B103" s="32" t="s">
        <v>414</v>
      </c>
      <c r="C103" s="33">
        <v>17977991189</v>
      </c>
      <c r="D103" s="33">
        <v>999999958</v>
      </c>
      <c r="E103" s="33">
        <v>438727816.23999995</v>
      </c>
      <c r="F103" s="33">
        <v>1020700000</v>
      </c>
      <c r="G103" s="33">
        <v>-1180000000</v>
      </c>
      <c r="H103" s="33">
        <v>18379963330.759998</v>
      </c>
      <c r="I103" s="33">
        <v>10943037457.52</v>
      </c>
      <c r="J103" s="33">
        <v>2436366442.1999998</v>
      </c>
      <c r="K103" s="33">
        <v>13379403899.719999</v>
      </c>
      <c r="L103" s="33">
        <v>5000559431.039999</v>
      </c>
      <c r="M103" s="33">
        <v>7438489059.6900005</v>
      </c>
      <c r="N103" s="33">
        <v>3722276106.0300002</v>
      </c>
      <c r="O103" s="33">
        <v>11160765165.720001</v>
      </c>
      <c r="P103" s="186"/>
    </row>
    <row r="104" spans="1:16" s="188" customFormat="1" x14ac:dyDescent="0.25">
      <c r="A104" s="32" t="s">
        <v>415</v>
      </c>
      <c r="B104" s="32" t="s">
        <v>416</v>
      </c>
      <c r="C104" s="33">
        <v>7303877146</v>
      </c>
      <c r="D104" s="33">
        <v>0</v>
      </c>
      <c r="E104" s="33">
        <v>129888414.75999999</v>
      </c>
      <c r="F104" s="33">
        <v>57500000</v>
      </c>
      <c r="G104" s="33">
        <v>-500000000</v>
      </c>
      <c r="H104" s="33">
        <v>6731488731.2399998</v>
      </c>
      <c r="I104" s="33">
        <v>3491396487.5200005</v>
      </c>
      <c r="J104" s="33">
        <v>950923329</v>
      </c>
      <c r="K104" s="33">
        <v>4442319816.5200005</v>
      </c>
      <c r="L104" s="33">
        <v>2289168914.7199993</v>
      </c>
      <c r="M104" s="33">
        <v>2270632175.0699997</v>
      </c>
      <c r="N104" s="33">
        <v>1271873170.74</v>
      </c>
      <c r="O104" s="33">
        <v>3542505345.8099999</v>
      </c>
      <c r="P104" s="186"/>
    </row>
    <row r="105" spans="1:16" s="5" customFormat="1" x14ac:dyDescent="0.25">
      <c r="A105" s="29" t="s">
        <v>417</v>
      </c>
      <c r="B105" s="29" t="s">
        <v>418</v>
      </c>
      <c r="C105" s="30">
        <v>2177610000</v>
      </c>
      <c r="D105" s="30">
        <v>0</v>
      </c>
      <c r="E105" s="30">
        <v>0</v>
      </c>
      <c r="F105" s="30">
        <v>0</v>
      </c>
      <c r="G105" s="30">
        <v>0</v>
      </c>
      <c r="H105" s="30">
        <v>2177610000</v>
      </c>
      <c r="I105" s="30">
        <v>1033155990</v>
      </c>
      <c r="J105" s="30">
        <v>287283780</v>
      </c>
      <c r="K105" s="30">
        <v>1320439770</v>
      </c>
      <c r="L105" s="30">
        <v>857170230</v>
      </c>
      <c r="M105" s="30">
        <v>842297990</v>
      </c>
      <c r="N105" s="30">
        <v>365428446</v>
      </c>
      <c r="O105" s="30">
        <v>1207726436</v>
      </c>
      <c r="P105" s="186"/>
    </row>
    <row r="106" spans="1:16" s="5" customFormat="1" x14ac:dyDescent="0.25">
      <c r="A106" s="29" t="s">
        <v>419</v>
      </c>
      <c r="B106" s="29" t="s">
        <v>420</v>
      </c>
      <c r="C106" s="30">
        <v>65152000</v>
      </c>
      <c r="D106" s="30">
        <v>0</v>
      </c>
      <c r="E106" s="30">
        <v>65152000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186"/>
    </row>
    <row r="107" spans="1:16" s="5" customFormat="1" x14ac:dyDescent="0.25">
      <c r="A107" s="29" t="s">
        <v>421</v>
      </c>
      <c r="B107" s="29" t="s">
        <v>422</v>
      </c>
      <c r="C107" s="30">
        <v>20936440</v>
      </c>
      <c r="D107" s="30">
        <v>0</v>
      </c>
      <c r="E107" s="30">
        <v>0</v>
      </c>
      <c r="F107" s="30">
        <v>0</v>
      </c>
      <c r="G107" s="30">
        <v>0</v>
      </c>
      <c r="H107" s="30">
        <v>20936440</v>
      </c>
      <c r="I107" s="30">
        <v>48000</v>
      </c>
      <c r="J107" s="30">
        <v>117000</v>
      </c>
      <c r="K107" s="30">
        <v>165000</v>
      </c>
      <c r="L107" s="30">
        <v>20771440</v>
      </c>
      <c r="M107" s="30">
        <v>48000</v>
      </c>
      <c r="N107" s="30">
        <v>117000</v>
      </c>
      <c r="O107" s="30">
        <v>165000</v>
      </c>
      <c r="P107" s="186"/>
    </row>
    <row r="108" spans="1:16" s="5" customFormat="1" x14ac:dyDescent="0.25">
      <c r="A108" s="29" t="s">
        <v>423</v>
      </c>
      <c r="B108" s="29" t="s">
        <v>424</v>
      </c>
      <c r="C108" s="30">
        <v>41342347</v>
      </c>
      <c r="D108" s="30">
        <v>0</v>
      </c>
      <c r="E108" s="30">
        <v>0</v>
      </c>
      <c r="F108" s="30">
        <v>0</v>
      </c>
      <c r="G108" s="30">
        <v>0</v>
      </c>
      <c r="H108" s="30">
        <v>41342347</v>
      </c>
      <c r="I108" s="30">
        <v>26083200</v>
      </c>
      <c r="J108" s="30">
        <v>2750400</v>
      </c>
      <c r="K108" s="30">
        <v>28833600</v>
      </c>
      <c r="L108" s="30">
        <v>12508747</v>
      </c>
      <c r="M108" s="30">
        <v>13188000</v>
      </c>
      <c r="N108" s="30">
        <v>10375000</v>
      </c>
      <c r="O108" s="30">
        <v>23563000</v>
      </c>
      <c r="P108" s="186"/>
    </row>
    <row r="109" spans="1:16" s="5" customFormat="1" x14ac:dyDescent="0.25">
      <c r="A109" s="29" t="s">
        <v>425</v>
      </c>
      <c r="B109" s="29" t="s">
        <v>426</v>
      </c>
      <c r="C109" s="30">
        <v>4800000</v>
      </c>
      <c r="D109" s="30">
        <v>0</v>
      </c>
      <c r="E109" s="30">
        <v>208400</v>
      </c>
      <c r="F109" s="30">
        <v>0</v>
      </c>
      <c r="G109" s="30">
        <v>0</v>
      </c>
      <c r="H109" s="30">
        <v>4591600</v>
      </c>
      <c r="I109" s="30">
        <v>4591600</v>
      </c>
      <c r="J109" s="30">
        <v>-2328400</v>
      </c>
      <c r="K109" s="30">
        <v>2263200</v>
      </c>
      <c r="L109" s="30">
        <v>2328400</v>
      </c>
      <c r="M109" s="30">
        <v>2263200</v>
      </c>
      <c r="N109" s="30">
        <v>0</v>
      </c>
      <c r="O109" s="30">
        <v>2263200</v>
      </c>
      <c r="P109" s="186"/>
    </row>
    <row r="110" spans="1:16" s="188" customFormat="1" x14ac:dyDescent="0.25">
      <c r="A110" s="29" t="s">
        <v>427</v>
      </c>
      <c r="B110" s="29" t="s">
        <v>428</v>
      </c>
      <c r="C110" s="30">
        <v>54300000</v>
      </c>
      <c r="D110" s="30">
        <v>0</v>
      </c>
      <c r="E110" s="30">
        <v>0</v>
      </c>
      <c r="F110" s="30">
        <v>0</v>
      </c>
      <c r="G110" s="30">
        <v>0</v>
      </c>
      <c r="H110" s="30">
        <v>54300000</v>
      </c>
      <c r="I110" s="30">
        <v>33633662</v>
      </c>
      <c r="J110" s="30">
        <v>16540000</v>
      </c>
      <c r="K110" s="30">
        <v>50173662</v>
      </c>
      <c r="L110" s="30">
        <v>4126338</v>
      </c>
      <c r="M110" s="30">
        <v>27740500</v>
      </c>
      <c r="N110" s="30">
        <v>13361660</v>
      </c>
      <c r="O110" s="30">
        <v>41102160</v>
      </c>
      <c r="P110" s="186"/>
    </row>
    <row r="111" spans="1:16" s="188" customFormat="1" x14ac:dyDescent="0.25">
      <c r="A111" s="29" t="s">
        <v>429</v>
      </c>
      <c r="B111" s="29" t="s">
        <v>430</v>
      </c>
      <c r="C111" s="30">
        <v>1200000</v>
      </c>
      <c r="D111" s="30">
        <v>0</v>
      </c>
      <c r="E111" s="30">
        <v>1200000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186"/>
    </row>
    <row r="112" spans="1:16" s="5" customFormat="1" x14ac:dyDescent="0.25">
      <c r="A112" s="29" t="s">
        <v>431</v>
      </c>
      <c r="B112" s="29" t="s">
        <v>432</v>
      </c>
      <c r="C112" s="30">
        <v>5980000</v>
      </c>
      <c r="D112" s="30">
        <v>0</v>
      </c>
      <c r="E112" s="30">
        <v>0</v>
      </c>
      <c r="F112" s="30">
        <v>7500000</v>
      </c>
      <c r="G112" s="30">
        <v>0</v>
      </c>
      <c r="H112" s="30">
        <v>13480000</v>
      </c>
      <c r="I112" s="30">
        <v>5900000</v>
      </c>
      <c r="J112" s="30">
        <v>0</v>
      </c>
      <c r="K112" s="30">
        <v>5900000</v>
      </c>
      <c r="L112" s="30">
        <v>7580000</v>
      </c>
      <c r="M112" s="30">
        <v>5900000</v>
      </c>
      <c r="N112" s="30">
        <v>0</v>
      </c>
      <c r="O112" s="30">
        <v>5900000</v>
      </c>
      <c r="P112" s="186"/>
    </row>
    <row r="113" spans="1:16" s="5" customFormat="1" x14ac:dyDescent="0.25">
      <c r="A113" s="29" t="s">
        <v>433</v>
      </c>
      <c r="B113" s="29" t="s">
        <v>434</v>
      </c>
      <c r="C113" s="30">
        <v>73200000</v>
      </c>
      <c r="D113" s="30">
        <v>0</v>
      </c>
      <c r="E113" s="30">
        <v>0</v>
      </c>
      <c r="F113" s="30">
        <v>0</v>
      </c>
      <c r="G113" s="30">
        <v>0</v>
      </c>
      <c r="H113" s="30">
        <v>73200000</v>
      </c>
      <c r="I113" s="30">
        <v>33701498</v>
      </c>
      <c r="J113" s="30">
        <v>12702384</v>
      </c>
      <c r="K113" s="30">
        <v>46403882</v>
      </c>
      <c r="L113" s="30">
        <v>26796118</v>
      </c>
      <c r="M113" s="30">
        <v>24006046</v>
      </c>
      <c r="N113" s="30">
        <v>15697888.359999999</v>
      </c>
      <c r="O113" s="30">
        <v>39703934.359999999</v>
      </c>
      <c r="P113" s="186"/>
    </row>
    <row r="114" spans="1:16" s="5" customFormat="1" x14ac:dyDescent="0.25">
      <c r="A114" s="29" t="s">
        <v>435</v>
      </c>
      <c r="B114" s="29" t="s">
        <v>436</v>
      </c>
      <c r="C114" s="30">
        <v>1350000</v>
      </c>
      <c r="D114" s="30">
        <v>0</v>
      </c>
      <c r="E114" s="30">
        <v>1350000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186"/>
    </row>
    <row r="115" spans="1:16" s="5" customFormat="1" x14ac:dyDescent="0.25">
      <c r="A115" s="29" t="s">
        <v>437</v>
      </c>
      <c r="B115" s="29" t="s">
        <v>438</v>
      </c>
      <c r="C115" s="30">
        <v>1080000000</v>
      </c>
      <c r="D115" s="30">
        <v>0</v>
      </c>
      <c r="E115" s="30">
        <v>0</v>
      </c>
      <c r="F115" s="30">
        <v>0</v>
      </c>
      <c r="G115" s="30">
        <v>0</v>
      </c>
      <c r="H115" s="30">
        <v>1080000000</v>
      </c>
      <c r="I115" s="30">
        <v>420000000</v>
      </c>
      <c r="J115" s="30">
        <v>231000000</v>
      </c>
      <c r="K115" s="30">
        <v>651000000</v>
      </c>
      <c r="L115" s="30">
        <v>429000000</v>
      </c>
      <c r="M115" s="30">
        <v>162054000</v>
      </c>
      <c r="N115" s="30">
        <v>205063000</v>
      </c>
      <c r="O115" s="30">
        <v>367117000</v>
      </c>
      <c r="P115" s="186"/>
    </row>
    <row r="116" spans="1:16" s="188" customFormat="1" x14ac:dyDescent="0.25">
      <c r="A116" s="29" t="s">
        <v>439</v>
      </c>
      <c r="B116" s="29" t="s">
        <v>440</v>
      </c>
      <c r="C116" s="30">
        <v>42000000</v>
      </c>
      <c r="D116" s="30">
        <v>0</v>
      </c>
      <c r="E116" s="30">
        <v>25736000</v>
      </c>
      <c r="F116" s="30">
        <v>0</v>
      </c>
      <c r="G116" s="30">
        <v>0</v>
      </c>
      <c r="H116" s="30">
        <v>16264000</v>
      </c>
      <c r="I116" s="30">
        <v>16018000</v>
      </c>
      <c r="J116" s="30">
        <v>0</v>
      </c>
      <c r="K116" s="30">
        <v>16018000</v>
      </c>
      <c r="L116" s="30">
        <v>246000</v>
      </c>
      <c r="M116" s="30">
        <v>16018000</v>
      </c>
      <c r="N116" s="30">
        <v>0</v>
      </c>
      <c r="O116" s="30">
        <v>16018000</v>
      </c>
      <c r="P116" s="186"/>
    </row>
    <row r="117" spans="1:16" s="188" customFormat="1" x14ac:dyDescent="0.25">
      <c r="A117" s="29" t="s">
        <v>441</v>
      </c>
      <c r="B117" s="29" t="s">
        <v>442</v>
      </c>
      <c r="C117" s="30">
        <v>3420000000</v>
      </c>
      <c r="D117" s="30">
        <v>0</v>
      </c>
      <c r="E117" s="30">
        <v>0</v>
      </c>
      <c r="F117" s="30">
        <v>0</v>
      </c>
      <c r="G117" s="30">
        <v>-500000000</v>
      </c>
      <c r="H117" s="30">
        <v>2920000000</v>
      </c>
      <c r="I117" s="30">
        <v>1644316715.54</v>
      </c>
      <c r="J117" s="30">
        <v>362139665</v>
      </c>
      <c r="K117" s="30">
        <v>2006456380.54</v>
      </c>
      <c r="L117" s="30">
        <v>913543619.46000004</v>
      </c>
      <c r="M117" s="30">
        <v>975103362.09000003</v>
      </c>
      <c r="N117" s="30">
        <v>607389482.38</v>
      </c>
      <c r="O117" s="30">
        <v>1582492844.47</v>
      </c>
      <c r="P117" s="186"/>
    </row>
    <row r="118" spans="1:16" s="5" customFormat="1" x14ac:dyDescent="0.25">
      <c r="A118" s="29" t="s">
        <v>443</v>
      </c>
      <c r="B118" s="29" t="s">
        <v>444</v>
      </c>
      <c r="C118" s="30">
        <v>125000000</v>
      </c>
      <c r="D118" s="30">
        <v>0</v>
      </c>
      <c r="E118" s="30">
        <v>35926014.759999998</v>
      </c>
      <c r="F118" s="30">
        <v>0</v>
      </c>
      <c r="G118" s="30">
        <v>0</v>
      </c>
      <c r="H118" s="30">
        <v>89073985.24000001</v>
      </c>
      <c r="I118" s="30">
        <v>88312952.900000006</v>
      </c>
      <c r="J118" s="30">
        <v>0</v>
      </c>
      <c r="K118" s="30">
        <v>88312952.900000006</v>
      </c>
      <c r="L118" s="30">
        <v>761032.34000000358</v>
      </c>
      <c r="M118" s="30">
        <v>88312952.900000006</v>
      </c>
      <c r="N118" s="30">
        <v>0</v>
      </c>
      <c r="O118" s="30">
        <v>88312952.900000006</v>
      </c>
      <c r="P118" s="186"/>
    </row>
    <row r="119" spans="1:16" s="5" customFormat="1" x14ac:dyDescent="0.25">
      <c r="A119" s="29" t="s">
        <v>445</v>
      </c>
      <c r="B119" s="29" t="s">
        <v>446</v>
      </c>
      <c r="C119" s="30">
        <v>105534859</v>
      </c>
      <c r="D119" s="30">
        <v>0</v>
      </c>
      <c r="E119" s="30">
        <v>0</v>
      </c>
      <c r="F119" s="30">
        <v>50000000</v>
      </c>
      <c r="G119" s="30">
        <v>0</v>
      </c>
      <c r="H119" s="30">
        <v>155534859</v>
      </c>
      <c r="I119" s="30">
        <v>102791000</v>
      </c>
      <c r="J119" s="30">
        <v>40943000</v>
      </c>
      <c r="K119" s="30">
        <v>143734000</v>
      </c>
      <c r="L119" s="30">
        <v>11800859</v>
      </c>
      <c r="M119" s="30">
        <v>42140255</v>
      </c>
      <c r="N119" s="30">
        <v>53856194</v>
      </c>
      <c r="O119" s="30">
        <v>95996449</v>
      </c>
      <c r="P119" s="186"/>
    </row>
    <row r="120" spans="1:16" s="5" customFormat="1" x14ac:dyDescent="0.25">
      <c r="A120" s="29" t="s">
        <v>447</v>
      </c>
      <c r="B120" s="29" t="s">
        <v>448</v>
      </c>
      <c r="C120" s="30">
        <v>50000000</v>
      </c>
      <c r="D120" s="30">
        <v>0</v>
      </c>
      <c r="E120" s="30">
        <v>0</v>
      </c>
      <c r="F120" s="30">
        <v>0</v>
      </c>
      <c r="G120" s="30">
        <v>0</v>
      </c>
      <c r="H120" s="30">
        <v>50000000</v>
      </c>
      <c r="I120" s="30">
        <v>47920719.079999998</v>
      </c>
      <c r="J120" s="30">
        <v>0</v>
      </c>
      <c r="K120" s="30">
        <v>47920719.079999998</v>
      </c>
      <c r="L120" s="30">
        <v>2079280.9200000018</v>
      </c>
      <c r="M120" s="30">
        <v>47920719.079999998</v>
      </c>
      <c r="N120" s="30">
        <v>0</v>
      </c>
      <c r="O120" s="30">
        <v>47920719.079999998</v>
      </c>
      <c r="P120" s="186"/>
    </row>
    <row r="121" spans="1:16" s="5" customFormat="1" x14ac:dyDescent="0.25">
      <c r="A121" s="29" t="s">
        <v>449</v>
      </c>
      <c r="B121" s="29" t="s">
        <v>450</v>
      </c>
      <c r="C121" s="30">
        <v>23471500</v>
      </c>
      <c r="D121" s="30">
        <v>0</v>
      </c>
      <c r="E121" s="30">
        <v>0</v>
      </c>
      <c r="F121" s="30">
        <v>0</v>
      </c>
      <c r="G121" s="30">
        <v>0</v>
      </c>
      <c r="H121" s="30">
        <v>23471500</v>
      </c>
      <c r="I121" s="30">
        <v>23239150</v>
      </c>
      <c r="J121" s="30">
        <v>59500</v>
      </c>
      <c r="K121" s="30">
        <v>23298650</v>
      </c>
      <c r="L121" s="30">
        <v>172850</v>
      </c>
      <c r="M121" s="30">
        <v>12239150</v>
      </c>
      <c r="N121" s="30">
        <v>584500</v>
      </c>
      <c r="O121" s="30">
        <v>12823650</v>
      </c>
      <c r="P121" s="186"/>
    </row>
    <row r="122" spans="1:16" s="188" customFormat="1" x14ac:dyDescent="0.25">
      <c r="A122" s="29" t="s">
        <v>451</v>
      </c>
      <c r="B122" s="29" t="s">
        <v>452</v>
      </c>
      <c r="C122" s="30">
        <v>12000000</v>
      </c>
      <c r="D122" s="30">
        <v>0</v>
      </c>
      <c r="E122" s="30">
        <v>316000</v>
      </c>
      <c r="F122" s="30">
        <v>0</v>
      </c>
      <c r="G122" s="30">
        <v>0</v>
      </c>
      <c r="H122" s="30">
        <v>11684000</v>
      </c>
      <c r="I122" s="30">
        <v>11684000</v>
      </c>
      <c r="J122" s="30">
        <v>-284000</v>
      </c>
      <c r="K122" s="30">
        <v>11400000</v>
      </c>
      <c r="L122" s="30">
        <v>284000</v>
      </c>
      <c r="M122" s="30">
        <v>11400000</v>
      </c>
      <c r="N122" s="30">
        <v>0</v>
      </c>
      <c r="O122" s="30">
        <v>11400000</v>
      </c>
      <c r="P122" s="186"/>
    </row>
    <row r="123" spans="1:16" s="188" customFormat="1" x14ac:dyDescent="0.25">
      <c r="A123" s="32" t="s">
        <v>453</v>
      </c>
      <c r="B123" s="32" t="s">
        <v>74</v>
      </c>
      <c r="C123" s="33">
        <v>233370036</v>
      </c>
      <c r="D123" s="33">
        <v>0</v>
      </c>
      <c r="E123" s="33">
        <v>0</v>
      </c>
      <c r="F123" s="33">
        <v>345000000</v>
      </c>
      <c r="G123" s="33">
        <v>0</v>
      </c>
      <c r="H123" s="33">
        <v>578370036</v>
      </c>
      <c r="I123" s="33">
        <v>313062396</v>
      </c>
      <c r="J123" s="33">
        <v>44969101</v>
      </c>
      <c r="K123" s="33">
        <v>358031497</v>
      </c>
      <c r="L123" s="33">
        <v>220338539</v>
      </c>
      <c r="M123" s="33">
        <v>285857565</v>
      </c>
      <c r="N123" s="33">
        <v>50521769</v>
      </c>
      <c r="O123" s="33">
        <v>336379334</v>
      </c>
      <c r="P123" s="186"/>
    </row>
    <row r="124" spans="1:16" s="5" customFormat="1" x14ac:dyDescent="0.25">
      <c r="A124" s="29" t="s">
        <v>454</v>
      </c>
      <c r="B124" s="29" t="s">
        <v>455</v>
      </c>
      <c r="C124" s="30">
        <v>1840000</v>
      </c>
      <c r="D124" s="30">
        <v>0</v>
      </c>
      <c r="E124" s="30">
        <v>0</v>
      </c>
      <c r="F124" s="30">
        <v>45000000</v>
      </c>
      <c r="G124" s="30">
        <v>0</v>
      </c>
      <c r="H124" s="30">
        <v>46840000</v>
      </c>
      <c r="I124" s="30">
        <v>0</v>
      </c>
      <c r="J124" s="30">
        <v>0</v>
      </c>
      <c r="K124" s="30">
        <v>0</v>
      </c>
      <c r="L124" s="30">
        <v>46840000</v>
      </c>
      <c r="M124" s="30">
        <v>0</v>
      </c>
      <c r="N124" s="30">
        <v>0</v>
      </c>
      <c r="O124" s="30">
        <v>0</v>
      </c>
      <c r="P124" s="186"/>
    </row>
    <row r="125" spans="1:16" s="5" customFormat="1" x14ac:dyDescent="0.25">
      <c r="A125" s="29" t="s">
        <v>456</v>
      </c>
      <c r="B125" s="29" t="s">
        <v>457</v>
      </c>
      <c r="C125" s="30">
        <v>202996986</v>
      </c>
      <c r="D125" s="30">
        <v>0</v>
      </c>
      <c r="E125" s="30">
        <v>0</v>
      </c>
      <c r="F125" s="30">
        <v>300000000</v>
      </c>
      <c r="G125" s="30">
        <v>0</v>
      </c>
      <c r="H125" s="30">
        <v>502996986</v>
      </c>
      <c r="I125" s="30">
        <v>288643796</v>
      </c>
      <c r="J125" s="30">
        <v>43755269</v>
      </c>
      <c r="K125" s="30">
        <v>332399065</v>
      </c>
      <c r="L125" s="30">
        <v>170597921</v>
      </c>
      <c r="M125" s="30">
        <v>267680965</v>
      </c>
      <c r="N125" s="30">
        <v>43755269</v>
      </c>
      <c r="O125" s="30">
        <v>311436234</v>
      </c>
      <c r="P125" s="186"/>
    </row>
    <row r="126" spans="1:16" s="5" customFormat="1" x14ac:dyDescent="0.25">
      <c r="A126" s="29" t="s">
        <v>458</v>
      </c>
      <c r="B126" s="29" t="s">
        <v>459</v>
      </c>
      <c r="C126" s="30">
        <v>26573050</v>
      </c>
      <c r="D126" s="30">
        <v>0</v>
      </c>
      <c r="E126" s="30">
        <v>0</v>
      </c>
      <c r="F126" s="30">
        <v>0</v>
      </c>
      <c r="G126" s="30">
        <v>0</v>
      </c>
      <c r="H126" s="30">
        <v>26573050</v>
      </c>
      <c r="I126" s="30">
        <v>22802000</v>
      </c>
      <c r="J126" s="30">
        <v>1191332</v>
      </c>
      <c r="K126" s="30">
        <v>23993332</v>
      </c>
      <c r="L126" s="30">
        <v>2579718</v>
      </c>
      <c r="M126" s="30">
        <v>16560000</v>
      </c>
      <c r="N126" s="30">
        <v>6744000</v>
      </c>
      <c r="O126" s="30">
        <v>23304000</v>
      </c>
      <c r="P126" s="186"/>
    </row>
    <row r="127" spans="1:16" s="5" customFormat="1" x14ac:dyDescent="0.25">
      <c r="A127" s="29" t="s">
        <v>460</v>
      </c>
      <c r="B127" s="29" t="s">
        <v>461</v>
      </c>
      <c r="C127" s="30">
        <v>1460000</v>
      </c>
      <c r="D127" s="30">
        <v>0</v>
      </c>
      <c r="E127" s="30">
        <v>0</v>
      </c>
      <c r="F127" s="30">
        <v>0</v>
      </c>
      <c r="G127" s="30">
        <v>0</v>
      </c>
      <c r="H127" s="30">
        <v>1460000</v>
      </c>
      <c r="I127" s="30">
        <v>1460000</v>
      </c>
      <c r="J127" s="30">
        <v>0</v>
      </c>
      <c r="K127" s="30">
        <v>1460000</v>
      </c>
      <c r="L127" s="30">
        <v>0</v>
      </c>
      <c r="M127" s="30">
        <v>1460000</v>
      </c>
      <c r="N127" s="30">
        <v>0</v>
      </c>
      <c r="O127" s="30">
        <v>1460000</v>
      </c>
      <c r="P127" s="186"/>
    </row>
    <row r="128" spans="1:16" s="188" customFormat="1" x14ac:dyDescent="0.25">
      <c r="A128" s="29" t="s">
        <v>462</v>
      </c>
      <c r="B128" s="29" t="s">
        <v>463</v>
      </c>
      <c r="C128" s="30">
        <v>500000</v>
      </c>
      <c r="D128" s="30">
        <v>0</v>
      </c>
      <c r="E128" s="30">
        <v>0</v>
      </c>
      <c r="F128" s="30">
        <v>0</v>
      </c>
      <c r="G128" s="30">
        <v>0</v>
      </c>
      <c r="H128" s="30">
        <v>500000</v>
      </c>
      <c r="I128" s="30">
        <v>156600</v>
      </c>
      <c r="J128" s="30">
        <v>22500</v>
      </c>
      <c r="K128" s="30">
        <v>179100</v>
      </c>
      <c r="L128" s="30">
        <v>320900</v>
      </c>
      <c r="M128" s="30">
        <v>156600</v>
      </c>
      <c r="N128" s="30">
        <v>22500</v>
      </c>
      <c r="O128" s="30">
        <v>179100</v>
      </c>
      <c r="P128" s="186"/>
    </row>
    <row r="129" spans="1:16" s="188" customFormat="1" x14ac:dyDescent="0.25">
      <c r="A129" s="32" t="s">
        <v>464</v>
      </c>
      <c r="B129" s="32" t="s">
        <v>80</v>
      </c>
      <c r="C129" s="33">
        <v>9167814298</v>
      </c>
      <c r="D129" s="33">
        <v>999999958</v>
      </c>
      <c r="E129" s="33">
        <v>308655317.47999996</v>
      </c>
      <c r="F129" s="33">
        <v>593200000</v>
      </c>
      <c r="G129" s="33">
        <v>-345000000</v>
      </c>
      <c r="H129" s="33">
        <v>10107358938.52</v>
      </c>
      <c r="I129" s="33">
        <v>6786598144.000001</v>
      </c>
      <c r="J129" s="33">
        <v>1340490022.2</v>
      </c>
      <c r="K129" s="33">
        <v>8127088166.2000008</v>
      </c>
      <c r="L129" s="33">
        <v>1980270772.3199997</v>
      </c>
      <c r="M129" s="33">
        <v>4652155913.6200008</v>
      </c>
      <c r="N129" s="33">
        <v>2247937050.29</v>
      </c>
      <c r="O129" s="33">
        <v>6900092963.9100008</v>
      </c>
      <c r="P129" s="186"/>
    </row>
    <row r="130" spans="1:16" s="5" customFormat="1" x14ac:dyDescent="0.25">
      <c r="A130" s="29" t="s">
        <v>465</v>
      </c>
      <c r="B130" s="29" t="s">
        <v>466</v>
      </c>
      <c r="C130" s="30">
        <v>222352000</v>
      </c>
      <c r="D130" s="30">
        <v>0</v>
      </c>
      <c r="E130" s="30">
        <v>0</v>
      </c>
      <c r="F130" s="30">
        <v>0</v>
      </c>
      <c r="G130" s="30">
        <v>0</v>
      </c>
      <c r="H130" s="30">
        <v>222352000</v>
      </c>
      <c r="I130" s="30">
        <v>219575000</v>
      </c>
      <c r="J130" s="30">
        <v>2599460</v>
      </c>
      <c r="K130" s="30">
        <v>222174460</v>
      </c>
      <c r="L130" s="30">
        <v>177540</v>
      </c>
      <c r="M130" s="30">
        <v>132950000</v>
      </c>
      <c r="N130" s="30">
        <v>77000000</v>
      </c>
      <c r="O130" s="30">
        <v>209950000</v>
      </c>
      <c r="P130" s="186"/>
    </row>
    <row r="131" spans="1:16" s="5" customFormat="1" x14ac:dyDescent="0.25">
      <c r="A131" s="29" t="s">
        <v>467</v>
      </c>
      <c r="B131" s="29" t="s">
        <v>468</v>
      </c>
      <c r="C131" s="30">
        <v>23700000</v>
      </c>
      <c r="D131" s="30">
        <v>0</v>
      </c>
      <c r="E131" s="30">
        <v>0</v>
      </c>
      <c r="F131" s="30">
        <v>0</v>
      </c>
      <c r="G131" s="30">
        <v>0</v>
      </c>
      <c r="H131" s="30">
        <v>23700000</v>
      </c>
      <c r="I131" s="30">
        <v>23700000</v>
      </c>
      <c r="J131" s="30">
        <v>0</v>
      </c>
      <c r="K131" s="30">
        <v>23700000</v>
      </c>
      <c r="L131" s="30">
        <v>0</v>
      </c>
      <c r="M131" s="30">
        <v>23700000</v>
      </c>
      <c r="N131" s="30">
        <v>0</v>
      </c>
      <c r="O131" s="30">
        <v>23700000</v>
      </c>
      <c r="P131" s="186"/>
    </row>
    <row r="132" spans="1:16" s="5" customFormat="1" x14ac:dyDescent="0.25">
      <c r="A132" s="29" t="s">
        <v>469</v>
      </c>
      <c r="B132" s="29" t="s">
        <v>470</v>
      </c>
      <c r="C132" s="30">
        <v>2000000000</v>
      </c>
      <c r="D132" s="30">
        <v>0</v>
      </c>
      <c r="E132" s="30">
        <v>0</v>
      </c>
      <c r="F132" s="30">
        <v>583200000</v>
      </c>
      <c r="G132" s="30">
        <v>0</v>
      </c>
      <c r="H132" s="30">
        <v>2583200000</v>
      </c>
      <c r="I132" s="30">
        <v>2274773500</v>
      </c>
      <c r="J132" s="30">
        <v>203848333</v>
      </c>
      <c r="K132" s="30">
        <v>2478621833</v>
      </c>
      <c r="L132" s="30">
        <v>104578167</v>
      </c>
      <c r="M132" s="30">
        <v>1427568235.4100001</v>
      </c>
      <c r="N132" s="30">
        <v>747186581.29999995</v>
      </c>
      <c r="O132" s="30">
        <v>2174754816.71</v>
      </c>
      <c r="P132" s="186"/>
    </row>
    <row r="133" spans="1:16" s="5" customFormat="1" x14ac:dyDescent="0.25">
      <c r="A133" s="29" t="s">
        <v>471</v>
      </c>
      <c r="B133" s="29" t="s">
        <v>472</v>
      </c>
      <c r="C133" s="30">
        <v>217200000</v>
      </c>
      <c r="D133" s="30">
        <v>0</v>
      </c>
      <c r="E133" s="30">
        <v>97891734</v>
      </c>
      <c r="F133" s="30">
        <v>0</v>
      </c>
      <c r="G133" s="30">
        <v>0</v>
      </c>
      <c r="H133" s="30">
        <v>119308266</v>
      </c>
      <c r="I133" s="30">
        <v>119308266</v>
      </c>
      <c r="J133" s="30">
        <v>-5471651</v>
      </c>
      <c r="K133" s="30">
        <v>113836615</v>
      </c>
      <c r="L133" s="30">
        <v>5471651</v>
      </c>
      <c r="M133" s="30">
        <v>102803615</v>
      </c>
      <c r="N133" s="30">
        <v>0</v>
      </c>
      <c r="O133" s="30">
        <v>102803615</v>
      </c>
      <c r="P133" s="186"/>
    </row>
    <row r="134" spans="1:16" s="5" customFormat="1" x14ac:dyDescent="0.25">
      <c r="A134" s="29" t="s">
        <v>473</v>
      </c>
      <c r="B134" s="29" t="s">
        <v>474</v>
      </c>
      <c r="C134" s="30">
        <v>14523350</v>
      </c>
      <c r="D134" s="30">
        <v>0</v>
      </c>
      <c r="E134" s="30">
        <v>0</v>
      </c>
      <c r="F134" s="30">
        <v>0</v>
      </c>
      <c r="G134" s="30">
        <v>0</v>
      </c>
      <c r="H134" s="30">
        <v>14523350</v>
      </c>
      <c r="I134" s="30">
        <v>11092000</v>
      </c>
      <c r="J134" s="30">
        <v>0</v>
      </c>
      <c r="K134" s="30">
        <v>11092000</v>
      </c>
      <c r="L134" s="30">
        <v>3431350</v>
      </c>
      <c r="M134" s="30">
        <v>2441166</v>
      </c>
      <c r="N134" s="30">
        <v>92000</v>
      </c>
      <c r="O134" s="30">
        <v>2533166</v>
      </c>
      <c r="P134" s="186"/>
    </row>
    <row r="135" spans="1:16" s="5" customFormat="1" x14ac:dyDescent="0.25">
      <c r="A135" s="29" t="s">
        <v>475</v>
      </c>
      <c r="B135" s="29" t="s">
        <v>476</v>
      </c>
      <c r="C135" s="30">
        <v>405120000</v>
      </c>
      <c r="D135" s="30">
        <v>0</v>
      </c>
      <c r="E135" s="30">
        <v>0</v>
      </c>
      <c r="F135" s="30">
        <v>0</v>
      </c>
      <c r="G135" s="30">
        <v>0</v>
      </c>
      <c r="H135" s="30">
        <v>405120000</v>
      </c>
      <c r="I135" s="30">
        <v>325000000</v>
      </c>
      <c r="J135" s="30">
        <v>-500</v>
      </c>
      <c r="K135" s="30">
        <v>324999500</v>
      </c>
      <c r="L135" s="30">
        <v>80120500</v>
      </c>
      <c r="M135" s="30">
        <v>238619500</v>
      </c>
      <c r="N135" s="30">
        <v>82440000</v>
      </c>
      <c r="O135" s="30">
        <v>321059500</v>
      </c>
      <c r="P135" s="186"/>
    </row>
    <row r="136" spans="1:16" s="5" customFormat="1" x14ac:dyDescent="0.25">
      <c r="A136" s="29" t="s">
        <v>477</v>
      </c>
      <c r="B136" s="29" t="s">
        <v>478</v>
      </c>
      <c r="C136" s="30">
        <v>51088239</v>
      </c>
      <c r="D136" s="30">
        <v>0</v>
      </c>
      <c r="E136" s="30">
        <v>32174239</v>
      </c>
      <c r="F136" s="30">
        <v>0</v>
      </c>
      <c r="G136" s="30">
        <v>0</v>
      </c>
      <c r="H136" s="30">
        <f>51088239-32174239</f>
        <v>18914000</v>
      </c>
      <c r="I136" s="30">
        <v>18244000</v>
      </c>
      <c r="J136" s="30">
        <v>0</v>
      </c>
      <c r="K136" s="30">
        <v>18244000</v>
      </c>
      <c r="L136" s="30">
        <f>32844239-32174239</f>
        <v>670000</v>
      </c>
      <c r="M136" s="30">
        <v>18244000</v>
      </c>
      <c r="N136" s="30">
        <v>0</v>
      </c>
      <c r="O136" s="30">
        <v>18244000</v>
      </c>
      <c r="P136" s="186"/>
    </row>
    <row r="137" spans="1:16" s="5" customFormat="1" x14ac:dyDescent="0.25">
      <c r="A137" s="29" t="s">
        <v>480</v>
      </c>
      <c r="B137" s="29" t="s">
        <v>481</v>
      </c>
      <c r="C137" s="30">
        <v>4096300000</v>
      </c>
      <c r="D137" s="30">
        <v>0</v>
      </c>
      <c r="E137" s="30">
        <v>0</v>
      </c>
      <c r="F137" s="30">
        <v>0</v>
      </c>
      <c r="G137" s="30">
        <v>-300000000</v>
      </c>
      <c r="H137" s="30">
        <v>3796300000</v>
      </c>
      <c r="I137" s="30">
        <v>2395883946</v>
      </c>
      <c r="J137" s="30">
        <v>612399695</v>
      </c>
      <c r="K137" s="30">
        <v>3008283641</v>
      </c>
      <c r="L137" s="30">
        <v>788016359</v>
      </c>
      <c r="M137" s="30">
        <v>1753371550</v>
      </c>
      <c r="N137" s="30">
        <v>650819000</v>
      </c>
      <c r="O137" s="30">
        <v>2404190550</v>
      </c>
      <c r="P137" s="186"/>
    </row>
    <row r="138" spans="1:16" s="5" customFormat="1" x14ac:dyDescent="0.25">
      <c r="A138" s="29" t="s">
        <v>482</v>
      </c>
      <c r="B138" s="29" t="s">
        <v>483</v>
      </c>
      <c r="C138" s="30">
        <v>174599460</v>
      </c>
      <c r="D138" s="30">
        <v>0</v>
      </c>
      <c r="E138" s="30">
        <v>174599460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186"/>
    </row>
    <row r="139" spans="1:16" s="5" customFormat="1" x14ac:dyDescent="0.25">
      <c r="A139" s="29" t="s">
        <v>484</v>
      </c>
      <c r="B139" s="29" t="s">
        <v>485</v>
      </c>
      <c r="C139" s="30">
        <v>146399045</v>
      </c>
      <c r="D139" s="30">
        <v>0</v>
      </c>
      <c r="E139" s="30">
        <v>0</v>
      </c>
      <c r="F139" s="30">
        <v>0</v>
      </c>
      <c r="G139" s="30">
        <v>0</v>
      </c>
      <c r="H139" s="30">
        <v>146399045</v>
      </c>
      <c r="I139" s="30">
        <v>88922034.129999965</v>
      </c>
      <c r="J139" s="30">
        <v>33705480.960000001</v>
      </c>
      <c r="K139" s="30">
        <v>122627515.08999997</v>
      </c>
      <c r="L139" s="30">
        <v>23771529.910000026</v>
      </c>
      <c r="M139" s="30">
        <v>88922034.129999965</v>
      </c>
      <c r="N139" s="30">
        <v>33705480.960000001</v>
      </c>
      <c r="O139" s="30">
        <v>122627515.08999997</v>
      </c>
      <c r="P139" s="186"/>
    </row>
    <row r="140" spans="1:16" s="5" customFormat="1" x14ac:dyDescent="0.25">
      <c r="A140" s="29" t="s">
        <v>486</v>
      </c>
      <c r="B140" s="29" t="s">
        <v>487</v>
      </c>
      <c r="C140" s="30">
        <v>217222439</v>
      </c>
      <c r="D140" s="30">
        <v>0</v>
      </c>
      <c r="E140" s="30">
        <v>0</v>
      </c>
      <c r="F140" s="30">
        <v>0</v>
      </c>
      <c r="G140" s="30">
        <v>0</v>
      </c>
      <c r="H140" s="30">
        <v>217222439</v>
      </c>
      <c r="I140" s="30">
        <v>153322756.90000001</v>
      </c>
      <c r="J140" s="30">
        <v>13538684.620000001</v>
      </c>
      <c r="K140" s="30">
        <v>166861441.52000001</v>
      </c>
      <c r="L140" s="30">
        <v>50360997.479999989</v>
      </c>
      <c r="M140" s="30">
        <v>79887615.49000001</v>
      </c>
      <c r="N140" s="30">
        <v>73483886.030000001</v>
      </c>
      <c r="O140" s="30">
        <v>153371501.52000001</v>
      </c>
      <c r="P140" s="186"/>
    </row>
    <row r="141" spans="1:16" s="5" customFormat="1" x14ac:dyDescent="0.25">
      <c r="A141" s="29" t="s">
        <v>488</v>
      </c>
      <c r="B141" s="29" t="s">
        <v>489</v>
      </c>
      <c r="C141" s="30">
        <v>32200540</v>
      </c>
      <c r="D141" s="30">
        <v>0</v>
      </c>
      <c r="E141" s="30">
        <v>1795664</v>
      </c>
      <c r="F141" s="30">
        <v>0</v>
      </c>
      <c r="G141" s="30">
        <v>0</v>
      </c>
      <c r="H141" s="30">
        <v>30404876</v>
      </c>
      <c r="I141" s="30">
        <v>30404876</v>
      </c>
      <c r="J141" s="30">
        <v>0</v>
      </c>
      <c r="K141" s="30">
        <v>30404876</v>
      </c>
      <c r="L141" s="30">
        <v>0</v>
      </c>
      <c r="M141" s="30">
        <v>9451448</v>
      </c>
      <c r="N141" s="30">
        <v>0</v>
      </c>
      <c r="O141" s="30">
        <v>9451448</v>
      </c>
      <c r="P141" s="186"/>
    </row>
    <row r="142" spans="1:16" s="5" customFormat="1" x14ac:dyDescent="0.25">
      <c r="A142" s="29" t="s">
        <v>490</v>
      </c>
      <c r="B142" s="29" t="s">
        <v>491</v>
      </c>
      <c r="C142" s="30">
        <v>13172560</v>
      </c>
      <c r="D142" s="30">
        <v>0</v>
      </c>
      <c r="E142" s="30">
        <v>0</v>
      </c>
      <c r="F142" s="30">
        <v>0</v>
      </c>
      <c r="G142" s="30">
        <v>0</v>
      </c>
      <c r="H142" s="30">
        <v>13172560</v>
      </c>
      <c r="I142" s="30">
        <v>4262000</v>
      </c>
      <c r="J142" s="30">
        <v>2581000</v>
      </c>
      <c r="K142" s="30">
        <v>6843000</v>
      </c>
      <c r="L142" s="30">
        <v>6329560</v>
      </c>
      <c r="M142" s="30">
        <v>4262000</v>
      </c>
      <c r="N142" s="30">
        <v>2581000</v>
      </c>
      <c r="O142" s="30">
        <v>6843000</v>
      </c>
      <c r="P142" s="186"/>
    </row>
    <row r="143" spans="1:16" s="5" customFormat="1" x14ac:dyDescent="0.25">
      <c r="A143" s="29" t="s">
        <v>492</v>
      </c>
      <c r="B143" s="29" t="s">
        <v>493</v>
      </c>
      <c r="C143" s="30">
        <v>70000000</v>
      </c>
      <c r="D143" s="30">
        <v>0</v>
      </c>
      <c r="E143" s="30">
        <v>0</v>
      </c>
      <c r="F143" s="30">
        <v>0</v>
      </c>
      <c r="G143" s="30">
        <v>0</v>
      </c>
      <c r="H143" s="30">
        <v>70000000</v>
      </c>
      <c r="I143" s="30">
        <v>7826000</v>
      </c>
      <c r="J143" s="30">
        <v>3940000</v>
      </c>
      <c r="K143" s="30">
        <v>11766000</v>
      </c>
      <c r="L143" s="30">
        <v>58234000</v>
      </c>
      <c r="M143" s="30">
        <v>6650000</v>
      </c>
      <c r="N143" s="30">
        <v>5116000</v>
      </c>
      <c r="O143" s="30">
        <v>11766000</v>
      </c>
      <c r="P143" s="186"/>
    </row>
    <row r="144" spans="1:16" s="188" customFormat="1" x14ac:dyDescent="0.25">
      <c r="A144" s="29" t="s">
        <v>494</v>
      </c>
      <c r="B144" s="29" t="s">
        <v>495</v>
      </c>
      <c r="C144" s="30">
        <v>11741845</v>
      </c>
      <c r="D144" s="30">
        <v>0</v>
      </c>
      <c r="E144" s="30">
        <v>0</v>
      </c>
      <c r="F144" s="30">
        <v>10000000</v>
      </c>
      <c r="G144" s="30">
        <v>0</v>
      </c>
      <c r="H144" s="30">
        <v>21741845</v>
      </c>
      <c r="I144" s="30">
        <v>8795580</v>
      </c>
      <c r="J144" s="30">
        <v>662965</v>
      </c>
      <c r="K144" s="30">
        <v>9458545</v>
      </c>
      <c r="L144" s="30">
        <v>12283300</v>
      </c>
      <c r="M144" s="30">
        <v>5393555</v>
      </c>
      <c r="N144" s="30">
        <v>4064990</v>
      </c>
      <c r="O144" s="30">
        <v>9458545</v>
      </c>
      <c r="P144" s="186"/>
    </row>
    <row r="145" spans="1:16" s="5" customFormat="1" x14ac:dyDescent="0.25">
      <c r="A145" s="29" t="s">
        <v>496</v>
      </c>
      <c r="B145" s="29" t="s">
        <v>497</v>
      </c>
      <c r="C145" s="30">
        <v>50000000</v>
      </c>
      <c r="D145" s="30">
        <v>0</v>
      </c>
      <c r="E145" s="30">
        <v>0</v>
      </c>
      <c r="F145" s="30">
        <v>0</v>
      </c>
      <c r="G145" s="30">
        <v>0</v>
      </c>
      <c r="H145" s="30">
        <v>50000000</v>
      </c>
      <c r="I145" s="30">
        <v>0</v>
      </c>
      <c r="J145" s="30">
        <v>0</v>
      </c>
      <c r="K145" s="30">
        <v>0</v>
      </c>
      <c r="L145" s="30">
        <v>50000000</v>
      </c>
      <c r="M145" s="30">
        <v>0</v>
      </c>
      <c r="N145" s="30">
        <v>0</v>
      </c>
      <c r="O145" s="30">
        <v>0</v>
      </c>
      <c r="P145" s="186"/>
    </row>
    <row r="146" spans="1:16" s="188" customFormat="1" x14ac:dyDescent="0.25">
      <c r="A146" s="29" t="s">
        <v>498</v>
      </c>
      <c r="B146" s="29" t="s">
        <v>499</v>
      </c>
      <c r="C146" s="30">
        <v>14752200</v>
      </c>
      <c r="D146" s="30">
        <v>0</v>
      </c>
      <c r="E146" s="30">
        <v>0</v>
      </c>
      <c r="F146" s="30">
        <v>0</v>
      </c>
      <c r="G146" s="30">
        <v>0</v>
      </c>
      <c r="H146" s="30">
        <v>14752200</v>
      </c>
      <c r="I146" s="30">
        <v>0</v>
      </c>
      <c r="J146" s="30">
        <v>0</v>
      </c>
      <c r="K146" s="30">
        <v>0</v>
      </c>
      <c r="L146" s="30">
        <v>14752200</v>
      </c>
      <c r="M146" s="30">
        <v>0</v>
      </c>
      <c r="N146" s="30">
        <v>0</v>
      </c>
      <c r="O146" s="30">
        <v>0</v>
      </c>
      <c r="P146" s="186"/>
    </row>
    <row r="147" spans="1:16" s="5" customFormat="1" x14ac:dyDescent="0.25">
      <c r="A147" s="29" t="s">
        <v>500</v>
      </c>
      <c r="B147" s="29" t="s">
        <v>501</v>
      </c>
      <c r="C147" s="30">
        <v>6089400</v>
      </c>
      <c r="D147" s="30">
        <v>0</v>
      </c>
      <c r="E147" s="30">
        <v>0</v>
      </c>
      <c r="F147" s="30">
        <v>0</v>
      </c>
      <c r="G147" s="30">
        <v>0</v>
      </c>
      <c r="H147" s="30">
        <v>6089400</v>
      </c>
      <c r="I147" s="30">
        <v>5043100</v>
      </c>
      <c r="J147" s="30">
        <v>0</v>
      </c>
      <c r="K147" s="30">
        <v>5043100</v>
      </c>
      <c r="L147" s="30">
        <v>1046300</v>
      </c>
      <c r="M147" s="30">
        <v>2196100</v>
      </c>
      <c r="N147" s="30">
        <v>2847000</v>
      </c>
      <c r="O147" s="30">
        <v>5043100</v>
      </c>
      <c r="P147" s="186"/>
    </row>
    <row r="148" spans="1:16" s="5" customFormat="1" x14ac:dyDescent="0.25">
      <c r="A148" s="29" t="s">
        <v>502</v>
      </c>
      <c r="B148" s="29" t="s">
        <v>503</v>
      </c>
      <c r="C148" s="30">
        <v>100000</v>
      </c>
      <c r="D148" s="30">
        <v>0</v>
      </c>
      <c r="E148" s="30">
        <v>100000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186"/>
    </row>
    <row r="149" spans="1:16" s="5" customFormat="1" x14ac:dyDescent="0.25">
      <c r="A149" s="29" t="s">
        <v>504</v>
      </c>
      <c r="B149" s="29" t="s">
        <v>505</v>
      </c>
      <c r="C149" s="30">
        <v>50000000</v>
      </c>
      <c r="D149" s="30">
        <v>0</v>
      </c>
      <c r="E149" s="30">
        <v>0</v>
      </c>
      <c r="F149" s="30">
        <v>0</v>
      </c>
      <c r="G149" s="30">
        <v>-45000000</v>
      </c>
      <c r="H149" s="30">
        <v>5000000</v>
      </c>
      <c r="I149" s="30">
        <v>0</v>
      </c>
      <c r="J149" s="30">
        <v>0</v>
      </c>
      <c r="K149" s="30">
        <v>0</v>
      </c>
      <c r="L149" s="30">
        <v>5000000</v>
      </c>
      <c r="M149" s="30">
        <v>0</v>
      </c>
      <c r="N149" s="30">
        <v>0</v>
      </c>
      <c r="O149" s="30">
        <v>0</v>
      </c>
      <c r="P149" s="186"/>
    </row>
    <row r="150" spans="1:16" s="5" customFormat="1" x14ac:dyDescent="0.25">
      <c r="A150" s="29" t="s">
        <v>506</v>
      </c>
      <c r="B150" s="29" t="s">
        <v>507</v>
      </c>
      <c r="C150" s="30">
        <v>10000000</v>
      </c>
      <c r="D150" s="30">
        <v>0</v>
      </c>
      <c r="E150" s="30">
        <v>0</v>
      </c>
      <c r="F150" s="30">
        <v>0</v>
      </c>
      <c r="G150" s="30">
        <v>0</v>
      </c>
      <c r="H150" s="30">
        <v>10000000</v>
      </c>
      <c r="I150" s="30">
        <v>0</v>
      </c>
      <c r="J150" s="30">
        <v>0</v>
      </c>
      <c r="K150" s="30">
        <v>0</v>
      </c>
      <c r="L150" s="30">
        <v>10000000</v>
      </c>
      <c r="M150" s="30">
        <v>0</v>
      </c>
      <c r="N150" s="30">
        <v>0</v>
      </c>
      <c r="O150" s="30">
        <v>0</v>
      </c>
      <c r="P150" s="186"/>
    </row>
    <row r="151" spans="1:16" s="5" customFormat="1" x14ac:dyDescent="0.25">
      <c r="A151" s="29" t="s">
        <v>508</v>
      </c>
      <c r="B151" s="29" t="s">
        <v>509</v>
      </c>
      <c r="C151" s="30">
        <v>5500000</v>
      </c>
      <c r="D151" s="30">
        <v>0</v>
      </c>
      <c r="E151" s="30">
        <v>0</v>
      </c>
      <c r="F151" s="30">
        <v>0</v>
      </c>
      <c r="G151" s="30">
        <v>0</v>
      </c>
      <c r="H151" s="30">
        <v>5500000</v>
      </c>
      <c r="I151" s="30">
        <v>5500000</v>
      </c>
      <c r="J151" s="30">
        <v>0</v>
      </c>
      <c r="K151" s="30">
        <v>5500000</v>
      </c>
      <c r="L151" s="30">
        <v>0</v>
      </c>
      <c r="M151" s="30">
        <v>0</v>
      </c>
      <c r="N151" s="30">
        <v>0</v>
      </c>
      <c r="O151" s="30">
        <v>0</v>
      </c>
      <c r="P151" s="186"/>
    </row>
    <row r="152" spans="1:16" s="5" customFormat="1" x14ac:dyDescent="0.25">
      <c r="A152" s="29" t="s">
        <v>510</v>
      </c>
      <c r="B152" s="29" t="s">
        <v>511</v>
      </c>
      <c r="C152" s="30">
        <v>50000000</v>
      </c>
      <c r="D152" s="30">
        <v>0</v>
      </c>
      <c r="E152" s="30">
        <v>0</v>
      </c>
      <c r="F152" s="30">
        <v>0</v>
      </c>
      <c r="G152" s="30">
        <v>0</v>
      </c>
      <c r="H152" s="30">
        <v>50000000</v>
      </c>
      <c r="I152" s="30">
        <v>0</v>
      </c>
      <c r="J152" s="30">
        <v>0</v>
      </c>
      <c r="K152" s="30">
        <v>0</v>
      </c>
      <c r="L152" s="30">
        <v>50000000</v>
      </c>
      <c r="M152" s="30">
        <v>0</v>
      </c>
      <c r="N152" s="30">
        <v>0</v>
      </c>
      <c r="O152" s="30">
        <v>0</v>
      </c>
      <c r="P152" s="186"/>
    </row>
    <row r="153" spans="1:16" s="5" customFormat="1" x14ac:dyDescent="0.25">
      <c r="A153" s="29" t="s">
        <v>512</v>
      </c>
      <c r="B153" s="29" t="s">
        <v>513</v>
      </c>
      <c r="C153" s="30">
        <v>21700000</v>
      </c>
      <c r="D153" s="30">
        <v>0</v>
      </c>
      <c r="E153" s="30">
        <v>0</v>
      </c>
      <c r="F153" s="30">
        <v>0</v>
      </c>
      <c r="G153" s="30">
        <v>0</v>
      </c>
      <c r="H153" s="30">
        <v>21700000</v>
      </c>
      <c r="I153" s="30">
        <v>11482150</v>
      </c>
      <c r="J153" s="30">
        <v>3724000</v>
      </c>
      <c r="K153" s="30">
        <v>15206150</v>
      </c>
      <c r="L153" s="30">
        <v>6493850</v>
      </c>
      <c r="M153" s="30">
        <v>2494745</v>
      </c>
      <c r="N153" s="30">
        <v>10709305</v>
      </c>
      <c r="O153" s="30">
        <v>13204050</v>
      </c>
      <c r="P153" s="186"/>
    </row>
    <row r="154" spans="1:16" s="5" customFormat="1" x14ac:dyDescent="0.25">
      <c r="A154" s="29" t="s">
        <v>514</v>
      </c>
      <c r="B154" s="29" t="s">
        <v>515</v>
      </c>
      <c r="C154" s="30">
        <v>87360000</v>
      </c>
      <c r="D154" s="30">
        <v>0</v>
      </c>
      <c r="E154" s="30">
        <v>0</v>
      </c>
      <c r="F154" s="30">
        <v>0</v>
      </c>
      <c r="G154" s="30">
        <v>0</v>
      </c>
      <c r="H154" s="30">
        <v>87360000</v>
      </c>
      <c r="I154" s="30">
        <v>15658500</v>
      </c>
      <c r="J154" s="30">
        <v>0</v>
      </c>
      <c r="K154" s="30">
        <v>15658500</v>
      </c>
      <c r="L154" s="30">
        <v>71701500</v>
      </c>
      <c r="M154" s="30">
        <v>11388000</v>
      </c>
      <c r="N154" s="30">
        <v>4270500</v>
      </c>
      <c r="O154" s="30">
        <v>15658500</v>
      </c>
      <c r="P154" s="186"/>
    </row>
    <row r="155" spans="1:16" s="188" customFormat="1" x14ac:dyDescent="0.25">
      <c r="A155" s="29" t="s">
        <v>516</v>
      </c>
      <c r="B155" s="29" t="s">
        <v>517</v>
      </c>
      <c r="C155" s="30">
        <v>50000000</v>
      </c>
      <c r="D155" s="30">
        <v>0</v>
      </c>
      <c r="E155" s="30">
        <v>0</v>
      </c>
      <c r="F155" s="30">
        <v>0</v>
      </c>
      <c r="G155" s="30">
        <v>0</v>
      </c>
      <c r="H155" s="30">
        <v>50000000</v>
      </c>
      <c r="I155" s="30">
        <v>15770000</v>
      </c>
      <c r="J155" s="30">
        <v>6919000</v>
      </c>
      <c r="K155" s="30">
        <v>22689000</v>
      </c>
      <c r="L155" s="30">
        <v>27311000</v>
      </c>
      <c r="M155" s="30">
        <v>13858000</v>
      </c>
      <c r="N155" s="30">
        <v>8831000</v>
      </c>
      <c r="O155" s="30">
        <v>22689000</v>
      </c>
      <c r="P155" s="186"/>
    </row>
    <row r="156" spans="1:16" s="188" customFormat="1" x14ac:dyDescent="0.25">
      <c r="A156" s="29" t="s">
        <v>518</v>
      </c>
      <c r="B156" s="29" t="s">
        <v>519</v>
      </c>
      <c r="C156" s="30">
        <v>693220</v>
      </c>
      <c r="D156" s="30">
        <v>0</v>
      </c>
      <c r="E156" s="30">
        <v>0</v>
      </c>
      <c r="F156" s="30">
        <v>0</v>
      </c>
      <c r="G156" s="30">
        <v>0</v>
      </c>
      <c r="H156" s="30">
        <v>693220</v>
      </c>
      <c r="I156" s="30">
        <v>630000</v>
      </c>
      <c r="J156" s="30">
        <v>0</v>
      </c>
      <c r="K156" s="30">
        <v>630000</v>
      </c>
      <c r="L156" s="30">
        <v>63220</v>
      </c>
      <c r="M156" s="30">
        <v>630000</v>
      </c>
      <c r="N156" s="30">
        <v>0</v>
      </c>
      <c r="O156" s="30">
        <v>630000</v>
      </c>
      <c r="P156" s="186"/>
    </row>
    <row r="157" spans="1:16" s="188" customFormat="1" x14ac:dyDescent="0.25">
      <c r="A157" s="29" t="s">
        <v>520</v>
      </c>
      <c r="B157" s="29" t="s">
        <v>521</v>
      </c>
      <c r="C157" s="30">
        <v>1000000000</v>
      </c>
      <c r="D157" s="30">
        <v>0</v>
      </c>
      <c r="E157" s="30">
        <v>0</v>
      </c>
      <c r="F157" s="30">
        <v>0</v>
      </c>
      <c r="G157" s="30">
        <v>0</v>
      </c>
      <c r="H157" s="30">
        <v>1000000000</v>
      </c>
      <c r="I157" s="30">
        <v>105000000</v>
      </c>
      <c r="J157" s="30">
        <v>462123640</v>
      </c>
      <c r="K157" s="30">
        <v>567123640</v>
      </c>
      <c r="L157" s="30">
        <v>432876360</v>
      </c>
      <c r="M157" s="30">
        <v>55000000</v>
      </c>
      <c r="N157" s="30">
        <v>319790307</v>
      </c>
      <c r="O157" s="30">
        <v>374790307</v>
      </c>
      <c r="P157" s="186"/>
    </row>
    <row r="158" spans="1:16" s="188" customFormat="1" x14ac:dyDescent="0.25">
      <c r="A158" s="29" t="s">
        <v>522</v>
      </c>
      <c r="B158" s="29" t="s">
        <v>523</v>
      </c>
      <c r="C158" s="30">
        <v>0</v>
      </c>
      <c r="D158" s="30">
        <v>999999958</v>
      </c>
      <c r="E158" s="30">
        <v>0</v>
      </c>
      <c r="F158" s="30">
        <v>0</v>
      </c>
      <c r="G158" s="30">
        <v>0</v>
      </c>
      <c r="H158" s="30">
        <v>999999958</v>
      </c>
      <c r="I158" s="30">
        <v>822500000</v>
      </c>
      <c r="J158" s="30">
        <v>0</v>
      </c>
      <c r="K158" s="30">
        <v>822500000</v>
      </c>
      <c r="L158" s="30">
        <v>177499958</v>
      </c>
      <c r="M158" s="30">
        <v>668500000</v>
      </c>
      <c r="N158" s="30">
        <v>105000000</v>
      </c>
      <c r="O158" s="30">
        <v>773500000</v>
      </c>
      <c r="P158" s="186"/>
    </row>
    <row r="159" spans="1:16" s="5" customFormat="1" x14ac:dyDescent="0.25">
      <c r="A159" s="29" t="s">
        <v>524</v>
      </c>
      <c r="B159" s="29" t="s">
        <v>525</v>
      </c>
      <c r="C159" s="30">
        <v>120000000</v>
      </c>
      <c r="D159" s="30">
        <v>0</v>
      </c>
      <c r="E159" s="30">
        <v>0</v>
      </c>
      <c r="F159" s="30">
        <v>0</v>
      </c>
      <c r="G159" s="30">
        <v>0</v>
      </c>
      <c r="H159" s="30">
        <v>120000000</v>
      </c>
      <c r="I159" s="30">
        <v>120000000</v>
      </c>
      <c r="J159" s="30">
        <v>0</v>
      </c>
      <c r="K159" s="30">
        <v>120000000</v>
      </c>
      <c r="L159" s="30">
        <v>0</v>
      </c>
      <c r="M159" s="30">
        <v>0</v>
      </c>
      <c r="N159" s="30">
        <v>120000000</v>
      </c>
      <c r="O159" s="30">
        <v>120000000</v>
      </c>
      <c r="P159" s="186"/>
    </row>
    <row r="160" spans="1:16" s="188" customFormat="1" x14ac:dyDescent="0.25">
      <c r="A160" s="29" t="s">
        <v>526</v>
      </c>
      <c r="B160" s="29" t="s">
        <v>527</v>
      </c>
      <c r="C160" s="30">
        <v>2000000</v>
      </c>
      <c r="D160" s="30">
        <v>0</v>
      </c>
      <c r="E160" s="30">
        <v>1998655.45</v>
      </c>
      <c r="F160" s="30">
        <v>0</v>
      </c>
      <c r="G160" s="30">
        <v>0</v>
      </c>
      <c r="H160" s="30">
        <v>1344.5500000000466</v>
      </c>
      <c r="I160" s="30">
        <v>0</v>
      </c>
      <c r="J160" s="30">
        <v>0</v>
      </c>
      <c r="K160" s="30">
        <v>0</v>
      </c>
      <c r="L160" s="30">
        <v>1344.5500000000466</v>
      </c>
      <c r="M160" s="30">
        <v>0</v>
      </c>
      <c r="N160" s="30">
        <v>0</v>
      </c>
      <c r="O160" s="30">
        <v>0</v>
      </c>
      <c r="P160" s="186"/>
    </row>
    <row r="161" spans="1:17" s="188" customFormat="1" x14ac:dyDescent="0.25">
      <c r="A161" s="29" t="s">
        <v>528</v>
      </c>
      <c r="B161" s="29" t="s">
        <v>529</v>
      </c>
      <c r="C161" s="30">
        <v>4000000</v>
      </c>
      <c r="D161" s="30">
        <v>0</v>
      </c>
      <c r="E161" s="30">
        <v>95565.03</v>
      </c>
      <c r="F161" s="30">
        <v>0</v>
      </c>
      <c r="G161" s="30">
        <v>0</v>
      </c>
      <c r="H161" s="30">
        <v>3904434.97</v>
      </c>
      <c r="I161" s="30">
        <v>3904434.9699999997</v>
      </c>
      <c r="J161" s="30">
        <v>-80085.38</v>
      </c>
      <c r="K161" s="30">
        <v>3824349.59</v>
      </c>
      <c r="L161" s="30">
        <v>80085.380000000354</v>
      </c>
      <c r="M161" s="30">
        <v>3824349.59</v>
      </c>
      <c r="N161" s="30">
        <v>0</v>
      </c>
      <c r="O161" s="30">
        <v>3824349.59</v>
      </c>
      <c r="P161" s="186"/>
    </row>
    <row r="162" spans="1:17" s="188" customFormat="1" x14ac:dyDescent="0.25">
      <c r="A162" s="32" t="s">
        <v>530</v>
      </c>
      <c r="B162" s="32" t="s">
        <v>531</v>
      </c>
      <c r="C162" s="33">
        <v>1178371003</v>
      </c>
      <c r="D162" s="33">
        <v>0</v>
      </c>
      <c r="E162" s="33">
        <v>184084</v>
      </c>
      <c r="F162" s="33">
        <v>0</v>
      </c>
      <c r="G162" s="33">
        <v>-335000000</v>
      </c>
      <c r="H162" s="33">
        <v>843186919</v>
      </c>
      <c r="I162" s="33">
        <v>279544894</v>
      </c>
      <c r="J162" s="33">
        <v>69092200</v>
      </c>
      <c r="K162" s="33">
        <v>348637094</v>
      </c>
      <c r="L162" s="33">
        <v>494549825</v>
      </c>
      <c r="M162" s="33">
        <v>171784951</v>
      </c>
      <c r="N162" s="33">
        <v>106675245</v>
      </c>
      <c r="O162" s="33">
        <v>278460196</v>
      </c>
      <c r="P162" s="186"/>
    </row>
    <row r="163" spans="1:17" s="188" customFormat="1" x14ac:dyDescent="0.25">
      <c r="A163" s="29" t="s">
        <v>532</v>
      </c>
      <c r="B163" s="29" t="s">
        <v>533</v>
      </c>
      <c r="C163" s="30">
        <v>172500000</v>
      </c>
      <c r="D163" s="30">
        <v>0</v>
      </c>
      <c r="E163" s="30">
        <v>0</v>
      </c>
      <c r="F163" s="30">
        <v>0</v>
      </c>
      <c r="G163" s="30">
        <v>0</v>
      </c>
      <c r="H163" s="30">
        <v>172500000</v>
      </c>
      <c r="I163" s="30">
        <v>153000000</v>
      </c>
      <c r="J163" s="30">
        <v>0</v>
      </c>
      <c r="K163" s="30">
        <v>153000000</v>
      </c>
      <c r="L163" s="30">
        <v>19500000</v>
      </c>
      <c r="M163" s="30">
        <v>74240057</v>
      </c>
      <c r="N163" s="30">
        <v>33083005</v>
      </c>
      <c r="O163" s="30">
        <v>107323062</v>
      </c>
      <c r="P163" s="186"/>
    </row>
    <row r="164" spans="1:17" s="188" customFormat="1" x14ac:dyDescent="0.25">
      <c r="A164" s="29" t="s">
        <v>534</v>
      </c>
      <c r="B164" s="29" t="s">
        <v>535</v>
      </c>
      <c r="C164" s="30">
        <v>52500000</v>
      </c>
      <c r="D164" s="30">
        <v>0</v>
      </c>
      <c r="E164" s="30">
        <v>184084</v>
      </c>
      <c r="F164" s="30">
        <v>0</v>
      </c>
      <c r="G164" s="30">
        <v>0</v>
      </c>
      <c r="H164" s="30">
        <v>52315916</v>
      </c>
      <c r="I164" s="30">
        <v>21738100</v>
      </c>
      <c r="J164" s="30">
        <v>0</v>
      </c>
      <c r="K164" s="30">
        <v>21738100</v>
      </c>
      <c r="L164" s="30">
        <v>30577816</v>
      </c>
      <c r="M164" s="30">
        <v>21738100</v>
      </c>
      <c r="N164" s="30">
        <v>0</v>
      </c>
      <c r="O164" s="30">
        <v>21738100</v>
      </c>
      <c r="P164" s="186"/>
    </row>
    <row r="165" spans="1:17" s="188" customFormat="1" x14ac:dyDescent="0.25">
      <c r="A165" s="29" t="s">
        <v>536</v>
      </c>
      <c r="B165" s="29" t="s">
        <v>537</v>
      </c>
      <c r="C165" s="30">
        <v>7917061</v>
      </c>
      <c r="D165" s="30">
        <v>0</v>
      </c>
      <c r="E165" s="30">
        <v>0</v>
      </c>
      <c r="F165" s="30">
        <v>0</v>
      </c>
      <c r="G165" s="30">
        <v>0</v>
      </c>
      <c r="H165" s="30">
        <v>7917061</v>
      </c>
      <c r="I165" s="30">
        <v>5011795</v>
      </c>
      <c r="J165" s="30">
        <v>1292240</v>
      </c>
      <c r="K165" s="30">
        <v>6304035</v>
      </c>
      <c r="L165" s="30">
        <v>1613026</v>
      </c>
      <c r="M165" s="30">
        <v>5011795</v>
      </c>
      <c r="N165" s="30">
        <v>1292240</v>
      </c>
      <c r="O165" s="30">
        <v>6304035</v>
      </c>
      <c r="P165" s="186"/>
    </row>
    <row r="166" spans="1:17" s="5" customFormat="1" x14ac:dyDescent="0.25">
      <c r="A166" s="29" t="s">
        <v>538</v>
      </c>
      <c r="B166" s="29" t="s">
        <v>539</v>
      </c>
      <c r="C166" s="30">
        <v>412726971</v>
      </c>
      <c r="D166" s="30">
        <v>0</v>
      </c>
      <c r="E166" s="30">
        <v>0</v>
      </c>
      <c r="F166" s="30">
        <v>0</v>
      </c>
      <c r="G166" s="30">
        <v>-35000000</v>
      </c>
      <c r="H166" s="30">
        <v>377726971</v>
      </c>
      <c r="I166" s="30">
        <v>79039999</v>
      </c>
      <c r="J166" s="30">
        <v>27299960</v>
      </c>
      <c r="K166" s="30">
        <v>106339959</v>
      </c>
      <c r="L166" s="30">
        <v>271387012</v>
      </c>
      <c r="M166" s="30">
        <v>50039999</v>
      </c>
      <c r="N166" s="30">
        <v>31800000</v>
      </c>
      <c r="O166" s="30">
        <v>81839999</v>
      </c>
      <c r="P166" s="186"/>
    </row>
    <row r="167" spans="1:17" s="5" customFormat="1" x14ac:dyDescent="0.25">
      <c r="A167" s="29" t="s">
        <v>540</v>
      </c>
      <c r="B167" s="29" t="s">
        <v>541</v>
      </c>
      <c r="C167" s="30">
        <v>412726971</v>
      </c>
      <c r="D167" s="30">
        <v>0</v>
      </c>
      <c r="E167" s="30">
        <v>0</v>
      </c>
      <c r="F167" s="30">
        <v>0</v>
      </c>
      <c r="G167" s="30">
        <v>-300000000</v>
      </c>
      <c r="H167" s="30">
        <v>112726971</v>
      </c>
      <c r="I167" s="30">
        <v>4555000</v>
      </c>
      <c r="J167" s="30">
        <v>0</v>
      </c>
      <c r="K167" s="30">
        <v>4555000</v>
      </c>
      <c r="L167" s="30">
        <v>108171971</v>
      </c>
      <c r="M167" s="30">
        <v>4555000</v>
      </c>
      <c r="N167" s="30">
        <v>0</v>
      </c>
      <c r="O167" s="30">
        <v>4555000</v>
      </c>
      <c r="P167" s="186"/>
    </row>
    <row r="168" spans="1:17" s="188" customFormat="1" x14ac:dyDescent="0.25">
      <c r="A168" s="29" t="s">
        <v>542</v>
      </c>
      <c r="B168" s="29" t="s">
        <v>543</v>
      </c>
      <c r="C168" s="30">
        <v>120000000</v>
      </c>
      <c r="D168" s="30">
        <v>0</v>
      </c>
      <c r="E168" s="30">
        <v>0</v>
      </c>
      <c r="F168" s="30">
        <v>0</v>
      </c>
      <c r="G168" s="30">
        <v>0</v>
      </c>
      <c r="H168" s="30">
        <v>120000000</v>
      </c>
      <c r="I168" s="30">
        <v>16200000</v>
      </c>
      <c r="J168" s="30">
        <v>40500000</v>
      </c>
      <c r="K168" s="30">
        <v>56700000</v>
      </c>
      <c r="L168" s="30">
        <v>63300000</v>
      </c>
      <c r="M168" s="30">
        <v>16200000</v>
      </c>
      <c r="N168" s="30">
        <v>40500000</v>
      </c>
      <c r="O168" s="30">
        <v>56700000</v>
      </c>
      <c r="P168" s="186"/>
    </row>
    <row r="169" spans="1:17" s="5" customFormat="1" x14ac:dyDescent="0.25">
      <c r="A169" s="29" t="s">
        <v>544</v>
      </c>
      <c r="B169" s="29" t="s">
        <v>545</v>
      </c>
      <c r="C169" s="30">
        <v>94558706</v>
      </c>
      <c r="D169" s="30">
        <v>0</v>
      </c>
      <c r="E169" s="30">
        <v>0</v>
      </c>
      <c r="F169" s="30">
        <v>25000000</v>
      </c>
      <c r="G169" s="30">
        <v>0</v>
      </c>
      <c r="H169" s="30">
        <v>119558706</v>
      </c>
      <c r="I169" s="30">
        <v>72435536</v>
      </c>
      <c r="J169" s="30">
        <v>30891790</v>
      </c>
      <c r="K169" s="30">
        <v>103327326</v>
      </c>
      <c r="L169" s="30">
        <v>16231380</v>
      </c>
      <c r="M169" s="30">
        <v>58058455</v>
      </c>
      <c r="N169" s="30">
        <v>45268871</v>
      </c>
      <c r="O169" s="30">
        <v>103327326</v>
      </c>
      <c r="P169" s="6"/>
    </row>
    <row r="170" spans="1:17" s="188" customFormat="1" x14ac:dyDescent="0.25">
      <c r="A170" s="29" t="s">
        <v>546</v>
      </c>
      <c r="B170" s="29" t="s">
        <v>547</v>
      </c>
      <c r="C170" s="30">
        <v>1200000</v>
      </c>
      <c r="D170" s="30">
        <v>0</v>
      </c>
      <c r="E170" s="30">
        <v>0</v>
      </c>
      <c r="F170" s="30">
        <v>0</v>
      </c>
      <c r="G170" s="30">
        <v>0</v>
      </c>
      <c r="H170" s="30">
        <v>1200000</v>
      </c>
      <c r="I170" s="30">
        <v>0</v>
      </c>
      <c r="J170" s="30">
        <v>0</v>
      </c>
      <c r="K170" s="30">
        <v>0</v>
      </c>
      <c r="L170" s="30">
        <v>1200000</v>
      </c>
      <c r="M170" s="30">
        <v>0</v>
      </c>
      <c r="N170" s="30">
        <v>0</v>
      </c>
      <c r="O170" s="30">
        <v>0</v>
      </c>
      <c r="P170" s="186"/>
    </row>
    <row r="171" spans="1:17" s="188" customFormat="1" x14ac:dyDescent="0.25">
      <c r="A171" s="32" t="s">
        <v>548</v>
      </c>
      <c r="B171" s="32" t="s">
        <v>549</v>
      </c>
      <c r="C171" s="33">
        <v>997483776</v>
      </c>
      <c r="D171" s="33">
        <v>0</v>
      </c>
      <c r="E171" s="33">
        <v>0</v>
      </c>
      <c r="F171" s="33">
        <v>0</v>
      </c>
      <c r="G171" s="33">
        <v>0</v>
      </c>
      <c r="H171" s="33">
        <v>997483776</v>
      </c>
      <c r="I171" s="33">
        <v>647490442.27999997</v>
      </c>
      <c r="J171" s="33">
        <v>6089700</v>
      </c>
      <c r="K171" s="33">
        <v>653580142.27999997</v>
      </c>
      <c r="L171" s="33">
        <v>343903633.72000003</v>
      </c>
      <c r="M171" s="33">
        <v>644643442.27999997</v>
      </c>
      <c r="N171" s="33">
        <v>8936700</v>
      </c>
      <c r="O171" s="33">
        <v>653580142.27999997</v>
      </c>
      <c r="P171" s="186"/>
      <c r="Q171" s="186"/>
    </row>
    <row r="172" spans="1:17" s="188" customFormat="1" x14ac:dyDescent="0.25">
      <c r="A172" s="32" t="s">
        <v>550</v>
      </c>
      <c r="B172" s="32" t="s">
        <v>551</v>
      </c>
      <c r="C172" s="33">
        <v>37483776</v>
      </c>
      <c r="D172" s="33">
        <v>0</v>
      </c>
      <c r="E172" s="33">
        <v>0</v>
      </c>
      <c r="F172" s="33">
        <v>0</v>
      </c>
      <c r="G172" s="33">
        <v>0</v>
      </c>
      <c r="H172" s="33">
        <v>37483776</v>
      </c>
      <c r="I172" s="33">
        <v>7411900</v>
      </c>
      <c r="J172" s="33">
        <v>3242700</v>
      </c>
      <c r="K172" s="33">
        <v>10654600</v>
      </c>
      <c r="L172" s="33">
        <v>26829176</v>
      </c>
      <c r="M172" s="33">
        <v>7411900</v>
      </c>
      <c r="N172" s="33">
        <v>3242700</v>
      </c>
      <c r="O172" s="33">
        <v>10654600</v>
      </c>
      <c r="P172" s="186"/>
    </row>
    <row r="173" spans="1:17" s="188" customFormat="1" x14ac:dyDescent="0.25">
      <c r="A173" s="32" t="s">
        <v>552</v>
      </c>
      <c r="B173" s="32" t="s">
        <v>553</v>
      </c>
      <c r="C173" s="33">
        <v>37483776</v>
      </c>
      <c r="D173" s="33">
        <v>0</v>
      </c>
      <c r="E173" s="33">
        <v>0</v>
      </c>
      <c r="F173" s="33">
        <v>0</v>
      </c>
      <c r="G173" s="33">
        <v>0</v>
      </c>
      <c r="H173" s="33">
        <v>37483776</v>
      </c>
      <c r="I173" s="33">
        <v>7411900</v>
      </c>
      <c r="J173" s="33">
        <v>3242700</v>
      </c>
      <c r="K173" s="33">
        <v>10654600</v>
      </c>
      <c r="L173" s="33">
        <v>26829176</v>
      </c>
      <c r="M173" s="33">
        <v>7411900</v>
      </c>
      <c r="N173" s="33">
        <v>3242700</v>
      </c>
      <c r="O173" s="33">
        <v>10654600</v>
      </c>
      <c r="P173" s="186"/>
    </row>
    <row r="174" spans="1:17" s="5" customFormat="1" x14ac:dyDescent="0.25">
      <c r="A174" s="29" t="s">
        <v>554</v>
      </c>
      <c r="B174" s="29" t="s">
        <v>555</v>
      </c>
      <c r="C174" s="30">
        <v>37483776</v>
      </c>
      <c r="D174" s="30">
        <v>0</v>
      </c>
      <c r="E174" s="30">
        <v>0</v>
      </c>
      <c r="F174" s="30">
        <v>0</v>
      </c>
      <c r="G174" s="30">
        <v>0</v>
      </c>
      <c r="H174" s="30">
        <v>37483776</v>
      </c>
      <c r="I174" s="30">
        <v>7411900</v>
      </c>
      <c r="J174" s="30">
        <v>3242700</v>
      </c>
      <c r="K174" s="30">
        <v>10654600</v>
      </c>
      <c r="L174" s="30">
        <v>26829176</v>
      </c>
      <c r="M174" s="30">
        <v>7411900</v>
      </c>
      <c r="N174" s="30">
        <v>3242700</v>
      </c>
      <c r="O174" s="30">
        <v>10654600</v>
      </c>
      <c r="P174" s="186"/>
    </row>
    <row r="175" spans="1:17" s="188" customFormat="1" x14ac:dyDescent="0.25">
      <c r="A175" s="32" t="s">
        <v>556</v>
      </c>
      <c r="B175" s="32" t="s">
        <v>557</v>
      </c>
      <c r="C175" s="33">
        <v>960000000</v>
      </c>
      <c r="D175" s="33">
        <v>0</v>
      </c>
      <c r="E175" s="33">
        <v>0</v>
      </c>
      <c r="F175" s="33">
        <v>0</v>
      </c>
      <c r="G175" s="33">
        <v>0</v>
      </c>
      <c r="H175" s="33">
        <v>960000000</v>
      </c>
      <c r="I175" s="33">
        <v>640078542.27999997</v>
      </c>
      <c r="J175" s="33">
        <v>2847000</v>
      </c>
      <c r="K175" s="33">
        <v>642925542.27999997</v>
      </c>
      <c r="L175" s="33">
        <v>317074457.72000003</v>
      </c>
      <c r="M175" s="33">
        <v>637231542.27999997</v>
      </c>
      <c r="N175" s="33">
        <v>5694000</v>
      </c>
      <c r="O175" s="33">
        <v>642925542.27999997</v>
      </c>
      <c r="P175" s="186"/>
    </row>
    <row r="176" spans="1:17" s="188" customFormat="1" x14ac:dyDescent="0.25">
      <c r="A176" s="32" t="s">
        <v>558</v>
      </c>
      <c r="B176" s="32" t="s">
        <v>559</v>
      </c>
      <c r="C176" s="33">
        <v>960000000</v>
      </c>
      <c r="D176" s="33">
        <v>0</v>
      </c>
      <c r="E176" s="33">
        <v>0</v>
      </c>
      <c r="F176" s="33">
        <v>0</v>
      </c>
      <c r="G176" s="33">
        <v>0</v>
      </c>
      <c r="H176" s="33">
        <v>960000000</v>
      </c>
      <c r="I176" s="33">
        <v>640078542.27999997</v>
      </c>
      <c r="J176" s="33">
        <v>2847000</v>
      </c>
      <c r="K176" s="33">
        <v>642925542.27999997</v>
      </c>
      <c r="L176" s="33">
        <v>317074457.72000003</v>
      </c>
      <c r="M176" s="33">
        <v>637231542.27999997</v>
      </c>
      <c r="N176" s="33">
        <v>5694000</v>
      </c>
      <c r="O176" s="33">
        <v>642925542.27999997</v>
      </c>
      <c r="P176" s="186"/>
    </row>
    <row r="177" spans="1:16" s="188" customFormat="1" x14ac:dyDescent="0.25">
      <c r="A177" s="29" t="s">
        <v>560</v>
      </c>
      <c r="B177" s="29" t="s">
        <v>561</v>
      </c>
      <c r="C177" s="30">
        <v>660000000</v>
      </c>
      <c r="D177" s="30">
        <v>0</v>
      </c>
      <c r="E177" s="30">
        <v>0</v>
      </c>
      <c r="F177" s="30">
        <v>0</v>
      </c>
      <c r="G177" s="30">
        <v>0</v>
      </c>
      <c r="H177" s="30">
        <v>660000000</v>
      </c>
      <c r="I177" s="30">
        <v>640078542.27999997</v>
      </c>
      <c r="J177" s="30">
        <v>2847000</v>
      </c>
      <c r="K177" s="30">
        <v>642925542.27999997</v>
      </c>
      <c r="L177" s="30">
        <v>17074457.720000029</v>
      </c>
      <c r="M177" s="30">
        <v>637231542.27999997</v>
      </c>
      <c r="N177" s="30">
        <v>5694000</v>
      </c>
      <c r="O177" s="30">
        <v>642925542.27999997</v>
      </c>
      <c r="P177" s="186"/>
    </row>
    <row r="178" spans="1:16" s="5" customFormat="1" x14ac:dyDescent="0.25">
      <c r="A178" s="29" t="s">
        <v>562</v>
      </c>
      <c r="B178" s="29" t="s">
        <v>563</v>
      </c>
      <c r="C178" s="30">
        <v>300000000</v>
      </c>
      <c r="D178" s="30">
        <v>0</v>
      </c>
      <c r="E178" s="30">
        <v>0</v>
      </c>
      <c r="F178" s="30">
        <v>0</v>
      </c>
      <c r="G178" s="30">
        <v>0</v>
      </c>
      <c r="H178" s="30">
        <v>300000000</v>
      </c>
      <c r="I178" s="30">
        <v>0</v>
      </c>
      <c r="J178" s="30">
        <v>0</v>
      </c>
      <c r="K178" s="30">
        <v>0</v>
      </c>
      <c r="L178" s="30">
        <v>300000000</v>
      </c>
      <c r="M178" s="30">
        <v>0</v>
      </c>
      <c r="N178" s="30">
        <v>0</v>
      </c>
      <c r="O178" s="30">
        <v>0</v>
      </c>
      <c r="P178" s="186"/>
    </row>
    <row r="179" spans="1:16" s="188" customFormat="1" ht="15.75" customHeight="1" x14ac:dyDescent="0.25">
      <c r="A179" s="32" t="s">
        <v>564</v>
      </c>
      <c r="B179" s="32" t="s">
        <v>565</v>
      </c>
      <c r="C179" s="33">
        <v>174385114</v>
      </c>
      <c r="D179" s="33">
        <v>190379690</v>
      </c>
      <c r="E179" s="33">
        <v>0</v>
      </c>
      <c r="F179" s="33">
        <v>0</v>
      </c>
      <c r="G179" s="33">
        <v>0</v>
      </c>
      <c r="H179" s="33">
        <v>364764804</v>
      </c>
      <c r="I179" s="33">
        <v>210458499</v>
      </c>
      <c r="J179" s="33">
        <v>11221780</v>
      </c>
      <c r="K179" s="33">
        <v>221680279</v>
      </c>
      <c r="L179" s="33">
        <v>143084525</v>
      </c>
      <c r="M179" s="33">
        <v>210458499</v>
      </c>
      <c r="N179" s="33">
        <v>11221780</v>
      </c>
      <c r="O179" s="33">
        <v>221680279</v>
      </c>
      <c r="P179" s="186"/>
    </row>
    <row r="180" spans="1:16" s="188" customFormat="1" x14ac:dyDescent="0.25">
      <c r="A180" s="32" t="s">
        <v>566</v>
      </c>
      <c r="B180" s="32" t="s">
        <v>567</v>
      </c>
      <c r="C180" s="33">
        <v>174385114</v>
      </c>
      <c r="D180" s="33">
        <v>190379690</v>
      </c>
      <c r="E180" s="33">
        <v>0</v>
      </c>
      <c r="F180" s="33">
        <v>0</v>
      </c>
      <c r="G180" s="33">
        <v>0</v>
      </c>
      <c r="H180" s="33">
        <v>364764804</v>
      </c>
      <c r="I180" s="33">
        <v>210458499</v>
      </c>
      <c r="J180" s="33">
        <v>11221780</v>
      </c>
      <c r="K180" s="33">
        <v>221680279</v>
      </c>
      <c r="L180" s="33">
        <v>143084525</v>
      </c>
      <c r="M180" s="33">
        <v>210458499</v>
      </c>
      <c r="N180" s="33">
        <v>11221780</v>
      </c>
      <c r="O180" s="33">
        <v>221680279</v>
      </c>
      <c r="P180" s="186"/>
    </row>
    <row r="181" spans="1:16" s="5" customFormat="1" x14ac:dyDescent="0.25">
      <c r="A181" s="29" t="s">
        <v>568</v>
      </c>
      <c r="B181" s="29" t="s">
        <v>569</v>
      </c>
      <c r="C181" s="30">
        <v>41367514</v>
      </c>
      <c r="D181" s="30">
        <v>190379690</v>
      </c>
      <c r="E181" s="30">
        <v>0</v>
      </c>
      <c r="F181" s="30">
        <v>0</v>
      </c>
      <c r="G181" s="30">
        <v>0</v>
      </c>
      <c r="H181" s="30">
        <v>231747204</v>
      </c>
      <c r="I181" s="30">
        <v>118958499</v>
      </c>
      <c r="J181" s="30">
        <v>11221780</v>
      </c>
      <c r="K181" s="30">
        <v>130180279</v>
      </c>
      <c r="L181" s="30">
        <v>101566925</v>
      </c>
      <c r="M181" s="30">
        <v>118958499</v>
      </c>
      <c r="N181" s="30">
        <v>11221780</v>
      </c>
      <c r="O181" s="30">
        <v>130180279</v>
      </c>
      <c r="P181" s="186"/>
    </row>
    <row r="182" spans="1:16" s="188" customFormat="1" x14ac:dyDescent="0.25">
      <c r="A182" s="29" t="s">
        <v>570</v>
      </c>
      <c r="B182" s="29" t="s">
        <v>571</v>
      </c>
      <c r="C182" s="30">
        <v>133017600</v>
      </c>
      <c r="D182" s="30">
        <v>0</v>
      </c>
      <c r="E182" s="30">
        <v>0</v>
      </c>
      <c r="F182" s="30">
        <v>0</v>
      </c>
      <c r="G182" s="30">
        <v>0</v>
      </c>
      <c r="H182" s="30">
        <v>133017600</v>
      </c>
      <c r="I182" s="30">
        <v>91500000</v>
      </c>
      <c r="J182" s="30">
        <v>0</v>
      </c>
      <c r="K182" s="30">
        <v>91500000</v>
      </c>
      <c r="L182" s="30">
        <v>41517600</v>
      </c>
      <c r="M182" s="30">
        <v>91500000</v>
      </c>
      <c r="N182" s="30">
        <v>0</v>
      </c>
      <c r="O182" s="30">
        <v>91500000</v>
      </c>
      <c r="P182" s="186"/>
    </row>
    <row r="183" spans="1:16" s="188" customFormat="1" x14ac:dyDescent="0.25">
      <c r="A183" s="32" t="s">
        <v>572</v>
      </c>
      <c r="B183" s="32" t="s">
        <v>573</v>
      </c>
      <c r="C183" s="33">
        <v>369291608</v>
      </c>
      <c r="D183" s="33">
        <v>0</v>
      </c>
      <c r="E183" s="33">
        <v>0</v>
      </c>
      <c r="F183" s="33">
        <v>120000000</v>
      </c>
      <c r="G183" s="33">
        <v>0</v>
      </c>
      <c r="H183" s="33">
        <v>489291608</v>
      </c>
      <c r="I183" s="33">
        <v>279856442</v>
      </c>
      <c r="J183" s="33">
        <v>50735273.730000004</v>
      </c>
      <c r="K183" s="33">
        <v>330591715.73000002</v>
      </c>
      <c r="L183" s="33">
        <v>158699892.26999998</v>
      </c>
      <c r="M183" s="33">
        <v>279426873.18000001</v>
      </c>
      <c r="N183" s="33">
        <v>51164842.549999997</v>
      </c>
      <c r="O183" s="33">
        <v>330591715.73000002</v>
      </c>
      <c r="P183" s="186"/>
    </row>
    <row r="184" spans="1:16" s="188" customFormat="1" x14ac:dyDescent="0.25">
      <c r="A184" s="32" t="s">
        <v>574</v>
      </c>
      <c r="B184" s="32" t="s">
        <v>575</v>
      </c>
      <c r="C184" s="33">
        <v>75000000</v>
      </c>
      <c r="D184" s="33">
        <v>0</v>
      </c>
      <c r="E184" s="33">
        <v>0</v>
      </c>
      <c r="F184" s="33">
        <v>0</v>
      </c>
      <c r="G184" s="33">
        <v>0</v>
      </c>
      <c r="H184" s="33">
        <v>75000000</v>
      </c>
      <c r="I184" s="33">
        <v>10613301</v>
      </c>
      <c r="J184" s="33">
        <v>728392.73</v>
      </c>
      <c r="K184" s="33">
        <v>11341693.73</v>
      </c>
      <c r="L184" s="33">
        <v>63658306.269999996</v>
      </c>
      <c r="M184" s="33">
        <v>10183732.180000002</v>
      </c>
      <c r="N184" s="33">
        <v>1157961.55</v>
      </c>
      <c r="O184" s="33">
        <v>11341693.730000002</v>
      </c>
      <c r="P184" s="186"/>
    </row>
    <row r="185" spans="1:16" s="188" customFormat="1" x14ac:dyDescent="0.25">
      <c r="A185" s="29" t="s">
        <v>576</v>
      </c>
      <c r="B185" s="29" t="s">
        <v>577</v>
      </c>
      <c r="C185" s="30">
        <v>30000000</v>
      </c>
      <c r="D185" s="30">
        <v>0</v>
      </c>
      <c r="E185" s="30">
        <v>0</v>
      </c>
      <c r="F185" s="30">
        <v>0</v>
      </c>
      <c r="G185" s="30">
        <v>0</v>
      </c>
      <c r="H185" s="30">
        <v>30000000</v>
      </c>
      <c r="I185" s="30">
        <v>0</v>
      </c>
      <c r="J185" s="30">
        <v>0</v>
      </c>
      <c r="K185" s="30">
        <v>0</v>
      </c>
      <c r="L185" s="30">
        <v>30000000</v>
      </c>
      <c r="M185" s="30">
        <v>0</v>
      </c>
      <c r="N185" s="30">
        <v>0</v>
      </c>
      <c r="O185" s="30">
        <v>0</v>
      </c>
      <c r="P185" s="186"/>
    </row>
    <row r="186" spans="1:16" s="188" customFormat="1" x14ac:dyDescent="0.25">
      <c r="A186" s="29" t="s">
        <v>578</v>
      </c>
      <c r="B186" s="29" t="s">
        <v>579</v>
      </c>
      <c r="C186" s="30">
        <v>8500000</v>
      </c>
      <c r="D186" s="30">
        <v>0</v>
      </c>
      <c r="E186" s="30">
        <v>0</v>
      </c>
      <c r="F186" s="30">
        <v>0</v>
      </c>
      <c r="G186" s="30">
        <v>0</v>
      </c>
      <c r="H186" s="30">
        <v>8500000</v>
      </c>
      <c r="I186" s="30">
        <v>1000000</v>
      </c>
      <c r="J186" s="30">
        <v>-317107.27</v>
      </c>
      <c r="K186" s="30">
        <v>682892.73</v>
      </c>
      <c r="L186" s="30">
        <v>7817107.2699999996</v>
      </c>
      <c r="M186" s="30">
        <v>570431.18000000017</v>
      </c>
      <c r="N186" s="30">
        <v>112461.54999999999</v>
      </c>
      <c r="O186" s="30">
        <v>682892.7300000001</v>
      </c>
      <c r="P186" s="186"/>
    </row>
    <row r="187" spans="1:16" s="187" customFormat="1" x14ac:dyDescent="0.25">
      <c r="A187" s="29" t="s">
        <v>580</v>
      </c>
      <c r="B187" s="29" t="s">
        <v>581</v>
      </c>
      <c r="C187" s="30">
        <v>14200000</v>
      </c>
      <c r="D187" s="30">
        <v>0</v>
      </c>
      <c r="E187" s="30">
        <v>0</v>
      </c>
      <c r="F187" s="30">
        <v>0</v>
      </c>
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    </c>
      <c r="L187" s="30">
        <v>6647000</v>
      </c>
      <c r="M187" s="30">
        <v>7553000</v>
      </c>
      <c r="N187" s="30">
        <v>0</v>
      </c>
      <c r="O187" s="30">
        <v>7553000</v>
      </c>
      <c r="P187" s="186"/>
    </row>
    <row r="188" spans="1:16" s="188" customFormat="1" x14ac:dyDescent="0.25">
      <c r="A188" s="29" t="s">
        <v>582</v>
      </c>
      <c r="B188" s="29" t="s">
        <v>583</v>
      </c>
      <c r="C188" s="30">
        <v>13145000</v>
      </c>
      <c r="D188" s="30">
        <v>0</v>
      </c>
      <c r="E188" s="30">
        <v>0</v>
      </c>
      <c r="F188" s="30">
        <v>0</v>
      </c>
      <c r="G188" s="30">
        <v>0</v>
      </c>
      <c r="H188" s="30">
        <v>13145000</v>
      </c>
      <c r="I188" s="30">
        <v>1808200</v>
      </c>
      <c r="J188" s="30">
        <v>1045500</v>
      </c>
      <c r="K188" s="30">
        <v>2853700</v>
      </c>
      <c r="L188" s="30">
        <v>10291300</v>
      </c>
      <c r="M188" s="30">
        <v>1808200</v>
      </c>
      <c r="N188" s="30">
        <v>1045500</v>
      </c>
      <c r="O188" s="30">
        <v>2853700</v>
      </c>
      <c r="P188" s="186"/>
    </row>
    <row r="189" spans="1:16" s="187" customFormat="1" x14ac:dyDescent="0.25">
      <c r="A189" s="29" t="s">
        <v>584</v>
      </c>
      <c r="B189" s="29" t="s">
        <v>585</v>
      </c>
      <c r="C189" s="30">
        <v>9155000</v>
      </c>
      <c r="D189" s="30">
        <v>0</v>
      </c>
      <c r="E189" s="30">
        <v>0</v>
      </c>
      <c r="F189" s="30">
        <v>0</v>
      </c>
      <c r="G189" s="30">
        <v>0</v>
      </c>
      <c r="H189" s="30">
        <v>9155000</v>
      </c>
      <c r="I189" s="30">
        <v>252101</v>
      </c>
      <c r="J189" s="30">
        <v>0</v>
      </c>
      <c r="K189" s="30">
        <v>252101</v>
      </c>
      <c r="L189" s="30">
        <v>8902899</v>
      </c>
      <c r="M189" s="30">
        <v>252101</v>
      </c>
      <c r="N189" s="30">
        <v>0</v>
      </c>
      <c r="O189" s="30">
        <v>252101</v>
      </c>
      <c r="P189" s="186"/>
    </row>
    <row r="190" spans="1:16" s="187" customFormat="1" x14ac:dyDescent="0.25">
      <c r="A190" s="29" t="s">
        <v>586</v>
      </c>
      <c r="B190" s="29" t="s">
        <v>587</v>
      </c>
      <c r="C190" s="30">
        <v>34005664</v>
      </c>
      <c r="D190" s="30">
        <v>0</v>
      </c>
      <c r="E190" s="30">
        <v>0</v>
      </c>
      <c r="F190" s="30">
        <v>50000000</v>
      </c>
      <c r="G190" s="30">
        <v>0</v>
      </c>
      <c r="H190" s="30">
        <v>84005664</v>
      </c>
      <c r="I190" s="30">
        <v>55776071</v>
      </c>
      <c r="J190" s="30">
        <v>5574688</v>
      </c>
      <c r="K190" s="30">
        <v>61350759</v>
      </c>
      <c r="L190" s="30">
        <v>22654905</v>
      </c>
      <c r="M190" s="30">
        <v>55776071</v>
      </c>
      <c r="N190" s="30">
        <v>5574688</v>
      </c>
      <c r="O190" s="30">
        <v>61350759</v>
      </c>
      <c r="P190" s="186"/>
    </row>
    <row r="191" spans="1:16" s="187" customFormat="1" x14ac:dyDescent="0.25">
      <c r="A191" s="29" t="s">
        <v>588</v>
      </c>
      <c r="B191" s="29" t="s">
        <v>589</v>
      </c>
      <c r="C191" s="30">
        <v>45855467</v>
      </c>
      <c r="D191" s="30">
        <v>0</v>
      </c>
      <c r="E191" s="30">
        <v>0</v>
      </c>
      <c r="F191" s="30">
        <v>30000000</v>
      </c>
      <c r="G191" s="30">
        <v>0</v>
      </c>
      <c r="H191" s="30">
        <v>75855467</v>
      </c>
      <c r="I191" s="30">
        <v>33470578</v>
      </c>
      <c r="J191" s="30">
        <v>33022705</v>
      </c>
      <c r="K191" s="30">
        <v>66493283</v>
      </c>
      <c r="L191" s="30">
        <v>9362184</v>
      </c>
      <c r="M191" s="30">
        <v>33470578</v>
      </c>
      <c r="N191" s="30">
        <v>33022705</v>
      </c>
      <c r="O191" s="30">
        <v>66493283</v>
      </c>
      <c r="P191" s="186"/>
    </row>
    <row r="192" spans="1:16" s="187" customFormat="1" x14ac:dyDescent="0.25">
      <c r="A192" s="32" t="s">
        <v>590</v>
      </c>
      <c r="B192" s="32" t="s">
        <v>591</v>
      </c>
      <c r="C192" s="33">
        <v>139430477</v>
      </c>
      <c r="D192" s="33">
        <v>0</v>
      </c>
      <c r="E192" s="33">
        <v>0</v>
      </c>
      <c r="F192" s="33">
        <v>40000000</v>
      </c>
      <c r="G192" s="33">
        <v>0</v>
      </c>
      <c r="H192" s="33">
        <v>179430477</v>
      </c>
      <c r="I192" s="33">
        <v>156030968</v>
      </c>
      <c r="J192" s="33">
        <v>11409488</v>
      </c>
      <c r="K192" s="33">
        <v>167440456</v>
      </c>
      <c r="L192" s="33">
        <v>11990021</v>
      </c>
      <c r="M192" s="33">
        <v>156030968</v>
      </c>
      <c r="N192" s="33">
        <v>11409488</v>
      </c>
      <c r="O192" s="33">
        <v>167440456</v>
      </c>
      <c r="P192" s="186"/>
    </row>
    <row r="193" spans="1:20" s="188" customFormat="1" x14ac:dyDescent="0.25">
      <c r="A193" s="29" t="s">
        <v>592</v>
      </c>
      <c r="B193" s="29" t="s">
        <v>593</v>
      </c>
      <c r="C193" s="30">
        <v>109473722</v>
      </c>
      <c r="D193" s="30">
        <v>0</v>
      </c>
      <c r="E193" s="30">
        <v>0</v>
      </c>
      <c r="F193" s="30">
        <v>40000000</v>
      </c>
      <c r="G193" s="30">
        <v>0</v>
      </c>
      <c r="H193" s="30">
        <v>149473722</v>
      </c>
      <c r="I193" s="30">
        <v>147177740</v>
      </c>
      <c r="J193" s="30">
        <v>0</v>
      </c>
      <c r="K193" s="30">
        <v>147177740</v>
      </c>
      <c r="L193" s="30">
        <v>2295982</v>
      </c>
      <c r="M193" s="30">
        <v>147177740</v>
      </c>
      <c r="N193" s="30">
        <v>0</v>
      </c>
      <c r="O193" s="30">
        <v>147177740</v>
      </c>
      <c r="P193" s="186"/>
    </row>
    <row r="194" spans="1:20" s="187" customFormat="1" x14ac:dyDescent="0.25">
      <c r="A194" s="29" t="s">
        <v>594</v>
      </c>
      <c r="B194" s="29" t="s">
        <v>595</v>
      </c>
      <c r="C194" s="30">
        <v>7421050</v>
      </c>
      <c r="D194" s="30">
        <v>0</v>
      </c>
      <c r="E194" s="30">
        <v>0</v>
      </c>
      <c r="F194" s="30">
        <v>0</v>
      </c>
      <c r="G194" s="30">
        <v>0</v>
      </c>
      <c r="H194" s="30">
        <v>7421050</v>
      </c>
      <c r="I194" s="30">
        <v>4035000</v>
      </c>
      <c r="J194" s="30">
        <v>1841000</v>
      </c>
      <c r="K194" s="30">
        <v>5876000</v>
      </c>
      <c r="L194" s="30">
        <v>1545050</v>
      </c>
      <c r="M194" s="30">
        <v>4035000</v>
      </c>
      <c r="N194" s="30">
        <v>1841000</v>
      </c>
      <c r="O194" s="30">
        <v>5876000</v>
      </c>
      <c r="P194" s="186"/>
    </row>
    <row r="195" spans="1:20" s="187" customFormat="1" x14ac:dyDescent="0.25">
      <c r="A195" s="29" t="s">
        <v>596</v>
      </c>
      <c r="B195" s="29" t="s">
        <v>597</v>
      </c>
      <c r="C195" s="30">
        <v>19361705</v>
      </c>
      <c r="D195" s="30">
        <v>0</v>
      </c>
      <c r="E195" s="30">
        <v>0</v>
      </c>
      <c r="F195" s="30">
        <v>0</v>
      </c>
      <c r="G195" s="30">
        <v>0</v>
      </c>
      <c r="H195" s="30">
        <v>19361705</v>
      </c>
      <c r="I195" s="30">
        <v>4818228</v>
      </c>
      <c r="J195" s="30">
        <v>6394488</v>
      </c>
      <c r="K195" s="30">
        <v>11212716</v>
      </c>
      <c r="L195" s="30">
        <v>8148989</v>
      </c>
      <c r="M195" s="30">
        <v>4818228</v>
      </c>
      <c r="N195" s="30">
        <v>6394488</v>
      </c>
      <c r="O195" s="30">
        <v>11212716</v>
      </c>
      <c r="P195" s="186"/>
    </row>
    <row r="196" spans="1:20" s="187" customFormat="1" x14ac:dyDescent="0.25">
      <c r="A196" s="29" t="s">
        <v>598</v>
      </c>
      <c r="B196" s="29" t="s">
        <v>599</v>
      </c>
      <c r="C196" s="30">
        <v>3174000</v>
      </c>
      <c r="D196" s="30">
        <v>0</v>
      </c>
      <c r="E196" s="30">
        <v>0</v>
      </c>
      <c r="F196" s="30">
        <v>0</v>
      </c>
      <c r="G196" s="30">
        <v>0</v>
      </c>
      <c r="H196" s="30">
        <v>3174000</v>
      </c>
      <c r="I196" s="30">
        <v>0</v>
      </c>
      <c r="J196" s="30">
        <v>3174000</v>
      </c>
      <c r="K196" s="30">
        <v>3174000</v>
      </c>
      <c r="L196" s="30">
        <v>0</v>
      </c>
      <c r="M196" s="30">
        <v>0</v>
      </c>
      <c r="N196" s="30">
        <v>3174000</v>
      </c>
      <c r="O196" s="30">
        <v>3174000</v>
      </c>
      <c r="P196" s="186"/>
    </row>
    <row r="197" spans="1:20" s="187" customFormat="1" x14ac:dyDescent="0.25">
      <c r="A197" s="32" t="s">
        <v>600</v>
      </c>
      <c r="B197" s="32" t="s">
        <v>28</v>
      </c>
      <c r="C197" s="33">
        <v>15000000</v>
      </c>
      <c r="D197" s="33">
        <v>0</v>
      </c>
      <c r="E197" s="33">
        <v>0</v>
      </c>
      <c r="F197" s="33">
        <v>0</v>
      </c>
      <c r="G197" s="33">
        <v>0</v>
      </c>
      <c r="H197" s="33">
        <v>15000000</v>
      </c>
      <c r="I197" s="33">
        <v>0</v>
      </c>
      <c r="J197" s="33">
        <v>0</v>
      </c>
      <c r="K197" s="33">
        <v>0</v>
      </c>
      <c r="L197" s="33">
        <v>15000000</v>
      </c>
      <c r="M197" s="33">
        <v>0</v>
      </c>
      <c r="N197" s="33">
        <v>0</v>
      </c>
      <c r="O197" s="33">
        <v>0</v>
      </c>
      <c r="P197" s="186"/>
      <c r="R197" s="189"/>
    </row>
    <row r="198" spans="1:20" s="188" customFormat="1" x14ac:dyDescent="0.25">
      <c r="A198" s="29" t="s">
        <v>601</v>
      </c>
      <c r="B198" s="29" t="s">
        <v>602</v>
      </c>
      <c r="C198" s="30">
        <v>15000000</v>
      </c>
      <c r="D198" s="30">
        <v>0</v>
      </c>
      <c r="E198" s="30">
        <v>0</v>
      </c>
      <c r="F198" s="30">
        <v>0</v>
      </c>
      <c r="G198" s="30">
        <v>0</v>
      </c>
      <c r="H198" s="30">
        <v>15000000</v>
      </c>
      <c r="I198" s="30">
        <v>0</v>
      </c>
      <c r="J198" s="30">
        <v>0</v>
      </c>
      <c r="K198" s="30">
        <v>0</v>
      </c>
      <c r="L198" s="30">
        <v>15000000</v>
      </c>
      <c r="M198" s="30">
        <v>0</v>
      </c>
      <c r="N198" s="30">
        <v>0</v>
      </c>
      <c r="O198" s="30">
        <v>0</v>
      </c>
      <c r="P198" s="186"/>
      <c r="Q198" s="186"/>
      <c r="R198" s="188" t="s">
        <v>880</v>
      </c>
    </row>
    <row r="199" spans="1:20" s="188" customFormat="1" x14ac:dyDescent="0.25">
      <c r="A199" s="29" t="s">
        <v>603</v>
      </c>
      <c r="B199" s="29" t="s">
        <v>604</v>
      </c>
      <c r="C199" s="30">
        <v>15000000</v>
      </c>
      <c r="D199" s="30">
        <v>0</v>
      </c>
      <c r="E199" s="30">
        <v>0</v>
      </c>
      <c r="F199" s="30">
        <v>0</v>
      </c>
      <c r="G199" s="30">
        <v>0</v>
      </c>
      <c r="H199" s="30">
        <v>15000000</v>
      </c>
      <c r="I199" s="30">
        <v>0</v>
      </c>
      <c r="J199" s="30">
        <v>0</v>
      </c>
      <c r="K199" s="30">
        <v>0</v>
      </c>
      <c r="L199" s="30">
        <v>15000000</v>
      </c>
      <c r="M199" s="30">
        <v>0</v>
      </c>
      <c r="N199" s="30">
        <v>0</v>
      </c>
      <c r="O199" s="30">
        <v>0</v>
      </c>
      <c r="P199" s="186"/>
      <c r="R199" s="186">
        <v>2110445914</v>
      </c>
      <c r="S199" s="186"/>
      <c r="T199" s="186"/>
    </row>
    <row r="200" spans="1:20" s="188" customFormat="1" x14ac:dyDescent="0.25">
      <c r="A200" s="29" t="s">
        <v>605</v>
      </c>
      <c r="B200" s="29" t="s">
        <v>606</v>
      </c>
      <c r="C200" s="30">
        <v>60000000</v>
      </c>
      <c r="D200" s="30">
        <v>0</v>
      </c>
      <c r="E200" s="30">
        <v>0</v>
      </c>
      <c r="F200" s="30">
        <v>0</v>
      </c>
      <c r="G200" s="30">
        <v>0</v>
      </c>
      <c r="H200" s="30">
        <v>60000000</v>
      </c>
      <c r="I200" s="30">
        <v>23965524</v>
      </c>
      <c r="J200" s="30">
        <v>0</v>
      </c>
      <c r="K200" s="30">
        <v>23965524</v>
      </c>
      <c r="L200" s="30">
        <v>36034476</v>
      </c>
      <c r="M200" s="30">
        <v>23965524</v>
      </c>
      <c r="N200" s="30">
        <v>0</v>
      </c>
      <c r="O200" s="30">
        <v>23965524</v>
      </c>
      <c r="P200" s="186"/>
      <c r="R200" s="186"/>
      <c r="S200" s="186"/>
      <c r="T200" s="186"/>
    </row>
    <row r="201" spans="1:20" s="187" customFormat="1" ht="16.5" customHeight="1" x14ac:dyDescent="0.25">
      <c r="A201" s="26" t="s">
        <v>607</v>
      </c>
      <c r="B201" s="26" t="s">
        <v>608</v>
      </c>
      <c r="C201" s="27">
        <v>41834884277</v>
      </c>
      <c r="D201" s="27">
        <v>5151532766.6300001</v>
      </c>
      <c r="E201" s="27">
        <v>608777531.74000001</v>
      </c>
      <c r="F201" s="27">
        <v>0</v>
      </c>
      <c r="G201" s="27">
        <v>0</v>
      </c>
      <c r="H201" s="27">
        <v>46377639511.889999</v>
      </c>
      <c r="I201" s="27">
        <v>26318287333.600006</v>
      </c>
      <c r="J201" s="27">
        <v>9217040983</v>
      </c>
      <c r="K201" s="27">
        <v>35535328316.600006</v>
      </c>
      <c r="L201" s="27">
        <v>10842311195.289993</v>
      </c>
      <c r="M201" s="27">
        <v>7884158473.1799994</v>
      </c>
      <c r="N201" s="27">
        <v>8190343758.79</v>
      </c>
      <c r="O201" s="27">
        <v>16074502231.969999</v>
      </c>
      <c r="P201" s="186"/>
      <c r="R201" s="189">
        <f>+R199-O199</f>
        <v>2110445914</v>
      </c>
    </row>
    <row r="202" spans="1:20" s="188" customFormat="1" ht="16.5" customHeight="1" x14ac:dyDescent="0.25">
      <c r="A202" s="32" t="s">
        <v>609</v>
      </c>
      <c r="B202" s="32" t="s">
        <v>361</v>
      </c>
      <c r="C202" s="33">
        <v>41834884277</v>
      </c>
      <c r="D202" s="33">
        <v>5151532766.6300001</v>
      </c>
      <c r="E202" s="33">
        <v>608777531.74000001</v>
      </c>
      <c r="F202" s="33">
        <v>0</v>
      </c>
      <c r="G202" s="33">
        <v>0</v>
      </c>
      <c r="H202" s="33">
        <v>46377639511.889999</v>
      </c>
      <c r="I202" s="33">
        <v>26318287333.600006</v>
      </c>
      <c r="J202" s="33">
        <v>9217040983</v>
      </c>
      <c r="K202" s="33">
        <v>35535328316.600006</v>
      </c>
      <c r="L202" s="33">
        <v>10842311195.289993</v>
      </c>
      <c r="M202" s="33">
        <v>7884158473.1799994</v>
      </c>
      <c r="N202" s="33">
        <v>8190343758.79</v>
      </c>
      <c r="O202" s="33">
        <v>16074502231.969999</v>
      </c>
      <c r="P202" s="186"/>
      <c r="R202" s="190"/>
    </row>
    <row r="203" spans="1:20" s="188" customFormat="1" ht="16.5" customHeight="1" x14ac:dyDescent="0.25">
      <c r="A203" s="32" t="s">
        <v>610</v>
      </c>
      <c r="B203" s="32" t="s">
        <v>363</v>
      </c>
      <c r="C203" s="33">
        <v>40854970415</v>
      </c>
      <c r="D203" s="33">
        <v>5151532766.6300001</v>
      </c>
      <c r="E203" s="33">
        <v>462180886.82000005</v>
      </c>
      <c r="F203" s="33">
        <v>0</v>
      </c>
      <c r="G203" s="33">
        <v>0</v>
      </c>
      <c r="H203" s="33">
        <v>45544322294.809998</v>
      </c>
      <c r="I203" s="33">
        <v>25891844377.520004</v>
      </c>
      <c r="J203" s="33">
        <v>9213250983</v>
      </c>
      <c r="K203" s="33">
        <v>35105095360.520004</v>
      </c>
      <c r="L203" s="33">
        <v>10439226934.289993</v>
      </c>
      <c r="M203" s="33">
        <v>7716362636.1799994</v>
      </c>
      <c r="N203" s="33">
        <v>8186553758.79</v>
      </c>
      <c r="O203" s="33">
        <v>15902916394.969999</v>
      </c>
      <c r="P203" s="186"/>
      <c r="Q203" s="186">
        <f>SUM(P203:P229)+R201</f>
        <v>2110445914</v>
      </c>
    </row>
    <row r="204" spans="1:20" s="188" customFormat="1" ht="16.5" customHeight="1" x14ac:dyDescent="0.25">
      <c r="A204" s="32" t="s">
        <v>611</v>
      </c>
      <c r="B204" s="32" t="s">
        <v>365</v>
      </c>
      <c r="C204" s="33">
        <v>40854970415</v>
      </c>
      <c r="D204" s="33">
        <v>5151532766.6300001</v>
      </c>
      <c r="E204" s="33">
        <v>462180886.82000005</v>
      </c>
      <c r="F204" s="33">
        <v>0</v>
      </c>
      <c r="G204" s="33">
        <v>0</v>
      </c>
      <c r="H204" s="33">
        <v>45544322294.809998</v>
      </c>
      <c r="I204" s="33">
        <v>25891844377.520004</v>
      </c>
      <c r="J204" s="33">
        <v>9213250983</v>
      </c>
      <c r="K204" s="33">
        <v>35105095360.520004</v>
      </c>
      <c r="L204" s="33">
        <v>10439226934.289993</v>
      </c>
      <c r="M204" s="33">
        <v>7716362636.1799994</v>
      </c>
      <c r="N204" s="33">
        <v>8186553758.79</v>
      </c>
      <c r="O204" s="33">
        <v>15902916394.969999</v>
      </c>
      <c r="P204" s="186"/>
      <c r="Q204" s="186"/>
    </row>
    <row r="205" spans="1:20" s="188" customFormat="1" ht="16.5" customHeight="1" x14ac:dyDescent="0.25">
      <c r="A205" s="32" t="s">
        <v>612</v>
      </c>
      <c r="B205" s="32" t="s">
        <v>613</v>
      </c>
      <c r="C205" s="33">
        <v>40704970415</v>
      </c>
      <c r="D205" s="33">
        <v>5151532766.6300001</v>
      </c>
      <c r="E205" s="33">
        <v>462180886.82000005</v>
      </c>
      <c r="F205" s="33">
        <v>0</v>
      </c>
      <c r="G205" s="33">
        <v>0</v>
      </c>
      <c r="H205" s="33">
        <v>45394322294.809998</v>
      </c>
      <c r="I205" s="33">
        <v>25891844377.520004</v>
      </c>
      <c r="J205" s="33">
        <v>9213250983</v>
      </c>
      <c r="K205" s="33">
        <v>35105095360.520004</v>
      </c>
      <c r="L205" s="33">
        <v>10289226934.289993</v>
      </c>
      <c r="M205" s="33">
        <v>7716362636.1799994</v>
      </c>
      <c r="N205" s="33">
        <v>8186553758.79</v>
      </c>
      <c r="O205" s="33">
        <v>15902916394.969999</v>
      </c>
      <c r="P205" s="186"/>
      <c r="R205" s="186"/>
    </row>
    <row r="206" spans="1:20" s="188" customFormat="1" ht="16.5" customHeight="1" x14ac:dyDescent="0.25">
      <c r="A206" s="32" t="s">
        <v>614</v>
      </c>
      <c r="B206" s="32" t="s">
        <v>615</v>
      </c>
      <c r="C206" s="33">
        <v>40704970415</v>
      </c>
      <c r="D206" s="33">
        <v>5151532766.6300001</v>
      </c>
      <c r="E206" s="33">
        <v>462180886.82000005</v>
      </c>
      <c r="F206" s="33">
        <v>0</v>
      </c>
      <c r="G206" s="33">
        <v>0</v>
      </c>
      <c r="H206" s="33">
        <v>45394322294.809998</v>
      </c>
      <c r="I206" s="33">
        <v>25891844377.520004</v>
      </c>
      <c r="J206" s="33">
        <v>9213250983</v>
      </c>
      <c r="K206" s="33">
        <v>35105095360.520004</v>
      </c>
      <c r="L206" s="33">
        <v>10289226934.289993</v>
      </c>
      <c r="M206" s="33">
        <v>7716362636.1799994</v>
      </c>
      <c r="N206" s="33">
        <v>8186553758.79</v>
      </c>
      <c r="O206" s="33">
        <v>15902916394.969999</v>
      </c>
      <c r="P206" s="186"/>
      <c r="R206" s="186"/>
      <c r="S206" s="186"/>
    </row>
    <row r="207" spans="1:20" s="188" customFormat="1" ht="16.5" customHeight="1" x14ac:dyDescent="0.25">
      <c r="A207" s="32" t="s">
        <v>616</v>
      </c>
      <c r="B207" s="32" t="s">
        <v>617</v>
      </c>
      <c r="C207" s="33">
        <v>40704970415</v>
      </c>
      <c r="D207" s="33">
        <v>5151532766.6300001</v>
      </c>
      <c r="E207" s="33">
        <v>462180886.82000005</v>
      </c>
      <c r="F207" s="33">
        <v>0</v>
      </c>
      <c r="G207" s="33">
        <v>0</v>
      </c>
      <c r="H207" s="33">
        <v>45394322294.809998</v>
      </c>
      <c r="I207" s="33">
        <v>25891844377.520004</v>
      </c>
      <c r="J207" s="33">
        <v>9213250983</v>
      </c>
      <c r="K207" s="33">
        <v>35105095360.520004</v>
      </c>
      <c r="L207" s="33">
        <v>10289226934.289993</v>
      </c>
      <c r="M207" s="33">
        <v>7716362636.1799994</v>
      </c>
      <c r="N207" s="33">
        <v>8186553758.79</v>
      </c>
      <c r="O207" s="33">
        <v>15902916394.969999</v>
      </c>
      <c r="P207" s="186"/>
      <c r="R207" s="186"/>
      <c r="S207" s="186"/>
    </row>
    <row r="208" spans="1:20" s="188" customFormat="1" x14ac:dyDescent="0.25">
      <c r="A208" s="29" t="s">
        <v>618</v>
      </c>
      <c r="B208" s="29" t="s">
        <v>861</v>
      </c>
      <c r="C208" s="30">
        <v>6951466316</v>
      </c>
      <c r="D208" s="30">
        <v>0</v>
      </c>
      <c r="E208" s="30">
        <v>0</v>
      </c>
      <c r="F208" s="30">
        <v>0</v>
      </c>
      <c r="G208" s="30">
        <v>0</v>
      </c>
      <c r="H208" s="30">
        <v>6951466316</v>
      </c>
      <c r="I208" s="30">
        <v>888014588.27999973</v>
      </c>
      <c r="J208" s="30">
        <v>5474374530</v>
      </c>
      <c r="K208" s="30">
        <v>6362389118.2799997</v>
      </c>
      <c r="L208" s="30">
        <v>589077197.72000027</v>
      </c>
      <c r="M208" s="30">
        <v>0</v>
      </c>
      <c r="N208" s="30">
        <v>943335527.63999999</v>
      </c>
      <c r="O208" s="30">
        <v>943335527.63999999</v>
      </c>
      <c r="P208" s="186"/>
      <c r="R208" s="186"/>
      <c r="S208" s="186"/>
    </row>
    <row r="209" spans="1:19" s="188" customFormat="1" x14ac:dyDescent="0.25">
      <c r="A209" s="29" t="s">
        <v>620</v>
      </c>
      <c r="B209" s="29" t="s">
        <v>621</v>
      </c>
      <c r="C209" s="30">
        <v>4305207564</v>
      </c>
      <c r="D209" s="30">
        <v>0</v>
      </c>
      <c r="E209" s="30">
        <v>222338285.28</v>
      </c>
      <c r="F209" s="30">
        <v>0</v>
      </c>
      <c r="G209" s="30">
        <v>0</v>
      </c>
      <c r="H209" s="30">
        <v>4082869278.7199998</v>
      </c>
      <c r="I209" s="30">
        <v>4082869278.7199998</v>
      </c>
      <c r="J209" s="30">
        <v>0</v>
      </c>
      <c r="K209" s="30">
        <v>4082869278.7199998</v>
      </c>
      <c r="L209" s="30">
        <v>0</v>
      </c>
      <c r="M209" s="30">
        <v>1253191</v>
      </c>
      <c r="N209" s="30">
        <v>872099218</v>
      </c>
      <c r="O209" s="30">
        <v>873352409</v>
      </c>
      <c r="P209" s="186"/>
    </row>
    <row r="210" spans="1:19" s="188" customFormat="1" x14ac:dyDescent="0.25">
      <c r="A210" s="29" t="s">
        <v>622</v>
      </c>
      <c r="B210" s="29" t="s">
        <v>623</v>
      </c>
      <c r="C210" s="30">
        <v>3484240516</v>
      </c>
      <c r="D210" s="30">
        <v>0</v>
      </c>
      <c r="E210" s="30">
        <v>239542497.31</v>
      </c>
      <c r="F210" s="30">
        <v>0</v>
      </c>
      <c r="G210" s="30">
        <v>0</v>
      </c>
      <c r="H210" s="30">
        <v>3244698018.6900001</v>
      </c>
      <c r="I210" s="30">
        <v>2665556622.3000002</v>
      </c>
      <c r="J210" s="30">
        <v>-227300662</v>
      </c>
      <c r="K210" s="30">
        <v>2438255960.3000002</v>
      </c>
      <c r="L210" s="30">
        <v>806442058.38999987</v>
      </c>
      <c r="M210" s="30">
        <v>1450071421.52</v>
      </c>
      <c r="N210" s="30">
        <v>272159549.60000002</v>
      </c>
      <c r="O210" s="30">
        <v>1722230971.1200001</v>
      </c>
      <c r="P210" s="186"/>
    </row>
    <row r="211" spans="1:19" s="188" customFormat="1" x14ac:dyDescent="0.25">
      <c r="A211" s="29" t="s">
        <v>624</v>
      </c>
      <c r="B211" s="29" t="s">
        <v>862</v>
      </c>
      <c r="C211" s="30">
        <v>1000000000</v>
      </c>
      <c r="D211" s="30">
        <v>0</v>
      </c>
      <c r="E211" s="30">
        <v>0</v>
      </c>
      <c r="F211" s="30">
        <v>0</v>
      </c>
      <c r="G211" s="30">
        <v>0</v>
      </c>
      <c r="H211" s="30">
        <v>1000000000</v>
      </c>
      <c r="I211" s="30">
        <v>658747225</v>
      </c>
      <c r="J211" s="30">
        <v>132515316</v>
      </c>
      <c r="K211" s="30">
        <v>791262541</v>
      </c>
      <c r="L211" s="30">
        <v>208737459</v>
      </c>
      <c r="M211" s="30">
        <v>296436251</v>
      </c>
      <c r="N211" s="30">
        <v>490463880</v>
      </c>
      <c r="O211" s="30">
        <v>786900131</v>
      </c>
      <c r="P211" s="186"/>
      <c r="R211" s="186"/>
      <c r="S211" s="186"/>
    </row>
    <row r="212" spans="1:19" s="5" customFormat="1" x14ac:dyDescent="0.25">
      <c r="A212" s="29" t="s">
        <v>626</v>
      </c>
      <c r="B212" s="29" t="s">
        <v>627</v>
      </c>
      <c r="C212" s="30">
        <v>3317457092</v>
      </c>
      <c r="D212" s="30">
        <v>0</v>
      </c>
      <c r="E212" s="30">
        <v>300000.81</v>
      </c>
      <c r="F212" s="30">
        <v>0</v>
      </c>
      <c r="G212" s="30">
        <v>0</v>
      </c>
      <c r="H212" s="30">
        <v>3317157091.1900001</v>
      </c>
      <c r="I212" s="30">
        <v>2958365582.9700003</v>
      </c>
      <c r="J212" s="30">
        <v>134785346</v>
      </c>
      <c r="K212" s="30">
        <v>3093150928.9700003</v>
      </c>
      <c r="L212" s="30">
        <v>224006162.21999979</v>
      </c>
      <c r="M212" s="30">
        <v>804054826.48000002</v>
      </c>
      <c r="N212" s="30">
        <v>559813988.22000003</v>
      </c>
      <c r="O212" s="30">
        <v>1363868814.7</v>
      </c>
      <c r="P212" s="186"/>
      <c r="R212" s="7"/>
    </row>
    <row r="213" spans="1:19" s="188" customFormat="1" x14ac:dyDescent="0.25">
      <c r="A213" s="29" t="s">
        <v>628</v>
      </c>
      <c r="B213" s="29" t="s">
        <v>881</v>
      </c>
      <c r="C213" s="30">
        <v>5010162162</v>
      </c>
      <c r="D213" s="30">
        <v>0</v>
      </c>
      <c r="E213" s="30">
        <v>0</v>
      </c>
      <c r="F213" s="30">
        <v>0</v>
      </c>
      <c r="G213" s="30">
        <v>0</v>
      </c>
      <c r="H213" s="30">
        <v>5010162162</v>
      </c>
      <c r="I213" s="30">
        <v>0</v>
      </c>
      <c r="J213" s="30">
        <v>1015938808</v>
      </c>
      <c r="K213" s="30">
        <v>1015938808</v>
      </c>
      <c r="L213" s="30">
        <v>3994223354</v>
      </c>
      <c r="M213" s="30">
        <v>0</v>
      </c>
      <c r="N213" s="30">
        <v>1015938808</v>
      </c>
      <c r="O213" s="30">
        <v>1015938808</v>
      </c>
      <c r="P213" s="186"/>
      <c r="R213" s="186"/>
    </row>
    <row r="214" spans="1:19" s="5" customFormat="1" x14ac:dyDescent="0.25">
      <c r="A214" s="29" t="s">
        <v>630</v>
      </c>
      <c r="B214" s="29" t="s">
        <v>631</v>
      </c>
      <c r="C214" s="30">
        <v>1000000000</v>
      </c>
      <c r="D214" s="30">
        <v>0</v>
      </c>
      <c r="E214" s="30">
        <v>0</v>
      </c>
      <c r="F214" s="30">
        <v>0</v>
      </c>
      <c r="G214" s="30">
        <v>0</v>
      </c>
      <c r="H214" s="30">
        <v>1000000000</v>
      </c>
      <c r="I214" s="30">
        <v>0</v>
      </c>
      <c r="J214" s="30">
        <v>0</v>
      </c>
      <c r="K214" s="30">
        <v>0</v>
      </c>
      <c r="L214" s="30">
        <v>1000000000</v>
      </c>
      <c r="M214" s="30">
        <v>0</v>
      </c>
      <c r="N214" s="30">
        <v>0</v>
      </c>
      <c r="O214" s="30">
        <v>0</v>
      </c>
      <c r="P214" s="186"/>
    </row>
    <row r="215" spans="1:19" s="188" customFormat="1" x14ac:dyDescent="0.25">
      <c r="A215" s="32" t="s">
        <v>632</v>
      </c>
      <c r="B215" s="32" t="s">
        <v>633</v>
      </c>
      <c r="C215" s="33">
        <v>15636436765</v>
      </c>
      <c r="D215" s="33">
        <v>5151532766.6300001</v>
      </c>
      <c r="E215" s="33">
        <v>103.42000000000002</v>
      </c>
      <c r="F215" s="33">
        <v>0</v>
      </c>
      <c r="G215" s="33">
        <v>0</v>
      </c>
      <c r="H215" s="33">
        <v>20787969428.209999</v>
      </c>
      <c r="I215" s="33">
        <v>14638291080.25</v>
      </c>
      <c r="J215" s="33">
        <v>2682937645</v>
      </c>
      <c r="K215" s="33">
        <v>17321228725.25</v>
      </c>
      <c r="L215" s="33">
        <v>3466740702.9599991</v>
      </c>
      <c r="M215" s="33">
        <v>5164546946.1800003</v>
      </c>
      <c r="N215" s="33">
        <v>4032742787.3299999</v>
      </c>
      <c r="O215" s="33">
        <v>9197289733.5100002</v>
      </c>
      <c r="P215" s="186"/>
    </row>
    <row r="216" spans="1:19" s="188" customFormat="1" x14ac:dyDescent="0.25">
      <c r="A216" s="29" t="s">
        <v>634</v>
      </c>
      <c r="B216" s="29" t="s">
        <v>635</v>
      </c>
      <c r="C216" s="30">
        <v>150344917</v>
      </c>
      <c r="D216" s="30">
        <v>0</v>
      </c>
      <c r="E216" s="30">
        <v>0</v>
      </c>
      <c r="F216" s="30">
        <v>0</v>
      </c>
      <c r="G216" s="30">
        <v>0</v>
      </c>
      <c r="H216" s="30">
        <v>150344917</v>
      </c>
      <c r="I216" s="30">
        <v>149704048</v>
      </c>
      <c r="J216" s="30">
        <v>0</v>
      </c>
      <c r="K216" s="30">
        <v>149704048</v>
      </c>
      <c r="L216" s="30">
        <v>640869</v>
      </c>
      <c r="M216" s="30">
        <v>149704048</v>
      </c>
      <c r="N216" s="30">
        <v>0</v>
      </c>
      <c r="O216" s="30">
        <v>149704048</v>
      </c>
      <c r="P216" s="186"/>
    </row>
    <row r="217" spans="1:19" s="188" customFormat="1" x14ac:dyDescent="0.25">
      <c r="A217" s="29" t="s">
        <v>636</v>
      </c>
      <c r="B217" s="29" t="s">
        <v>637</v>
      </c>
      <c r="C217" s="30">
        <v>100</v>
      </c>
      <c r="D217" s="30">
        <v>0</v>
      </c>
      <c r="E217" s="30">
        <v>100</v>
      </c>
      <c r="F217" s="30">
        <v>0</v>
      </c>
      <c r="G217" s="30">
        <v>0</v>
      </c>
      <c r="H217" s="30">
        <v>0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186"/>
    </row>
    <row r="218" spans="1:19" s="5" customFormat="1" x14ac:dyDescent="0.25">
      <c r="A218" s="29" t="s">
        <v>638</v>
      </c>
      <c r="B218" s="29" t="s">
        <v>639</v>
      </c>
      <c r="C218" s="30">
        <v>93349466</v>
      </c>
      <c r="D218" s="30">
        <v>0</v>
      </c>
      <c r="E218" s="30">
        <v>0.03</v>
      </c>
      <c r="F218" s="30">
        <v>0</v>
      </c>
      <c r="G218" s="30">
        <v>0</v>
      </c>
      <c r="H218" s="30">
        <v>93349465.969999999</v>
      </c>
      <c r="I218" s="30">
        <v>27722692.970000006</v>
      </c>
      <c r="J218" s="30">
        <v>0</v>
      </c>
      <c r="K218" s="30">
        <v>27722692.970000006</v>
      </c>
      <c r="L218" s="30">
        <v>65626772.999999993</v>
      </c>
      <c r="M218" s="30">
        <v>27699829.660000008</v>
      </c>
      <c r="N218" s="30">
        <v>0</v>
      </c>
      <c r="O218" s="30">
        <v>27699829.660000008</v>
      </c>
      <c r="P218" s="186"/>
    </row>
    <row r="219" spans="1:19" s="5" customFormat="1" x14ac:dyDescent="0.25">
      <c r="A219" s="29" t="s">
        <v>640</v>
      </c>
      <c r="B219" s="29" t="s">
        <v>641</v>
      </c>
      <c r="C219" s="30">
        <v>1123624632</v>
      </c>
      <c r="D219" s="30">
        <v>0</v>
      </c>
      <c r="E219" s="30">
        <v>0.98</v>
      </c>
      <c r="F219" s="30">
        <v>0</v>
      </c>
      <c r="G219" s="30">
        <v>0</v>
      </c>
      <c r="H219" s="30">
        <v>1123624631.02</v>
      </c>
      <c r="I219" s="30">
        <v>1122205297.02</v>
      </c>
      <c r="J219" s="30">
        <v>0</v>
      </c>
      <c r="K219" s="30">
        <v>1122205297.02</v>
      </c>
      <c r="L219" s="30">
        <v>1419334</v>
      </c>
      <c r="M219" s="30">
        <v>91469166.000000015</v>
      </c>
      <c r="N219" s="30">
        <v>79424981.540000007</v>
      </c>
      <c r="O219" s="30">
        <v>170894147.54000002</v>
      </c>
      <c r="P219" s="186"/>
    </row>
    <row r="220" spans="1:19" s="5" customFormat="1" x14ac:dyDescent="0.25">
      <c r="A220" s="29" t="s">
        <v>642</v>
      </c>
      <c r="B220" s="29" t="s">
        <v>643</v>
      </c>
      <c r="C220" s="30">
        <v>38597889</v>
      </c>
      <c r="D220" s="30">
        <v>0</v>
      </c>
      <c r="E220" s="30">
        <v>0</v>
      </c>
      <c r="F220" s="30">
        <v>0</v>
      </c>
      <c r="G220" s="30">
        <v>0</v>
      </c>
      <c r="H220" s="30">
        <v>38597889</v>
      </c>
      <c r="I220" s="30">
        <v>0</v>
      </c>
      <c r="J220" s="30">
        <v>38597889</v>
      </c>
      <c r="K220" s="30">
        <v>38597889</v>
      </c>
      <c r="L220" s="30">
        <v>0</v>
      </c>
      <c r="M220" s="30">
        <v>0</v>
      </c>
      <c r="N220" s="30">
        <v>38597889</v>
      </c>
      <c r="O220" s="30">
        <v>38597889</v>
      </c>
      <c r="P220" s="186"/>
    </row>
    <row r="221" spans="1:19" s="188" customFormat="1" x14ac:dyDescent="0.25">
      <c r="A221" s="29" t="s">
        <v>644</v>
      </c>
      <c r="B221" s="29" t="s">
        <v>645</v>
      </c>
      <c r="C221" s="30">
        <v>1049</v>
      </c>
      <c r="D221" s="30">
        <v>0</v>
      </c>
      <c r="E221" s="30">
        <v>0</v>
      </c>
      <c r="F221" s="30">
        <v>0</v>
      </c>
      <c r="G221" s="30">
        <v>0</v>
      </c>
      <c r="H221" s="30">
        <v>1049</v>
      </c>
      <c r="I221" s="30">
        <v>0</v>
      </c>
      <c r="J221" s="30">
        <v>0</v>
      </c>
      <c r="K221" s="30">
        <v>0</v>
      </c>
      <c r="L221" s="30">
        <v>1049</v>
      </c>
      <c r="M221" s="30">
        <v>0</v>
      </c>
      <c r="N221" s="30">
        <v>0</v>
      </c>
      <c r="O221" s="30">
        <v>0</v>
      </c>
      <c r="P221" s="186"/>
    </row>
    <row r="222" spans="1:19" s="188" customFormat="1" x14ac:dyDescent="0.25">
      <c r="A222" s="29" t="s">
        <v>646</v>
      </c>
      <c r="B222" s="29" t="s">
        <v>647</v>
      </c>
      <c r="C222" s="30">
        <v>27282677</v>
      </c>
      <c r="D222" s="30">
        <v>0</v>
      </c>
      <c r="E222" s="30">
        <v>0.4</v>
      </c>
      <c r="F222" s="30">
        <v>0</v>
      </c>
      <c r="G222" s="30">
        <v>0</v>
      </c>
      <c r="H222" s="30">
        <v>27282676.600000001</v>
      </c>
      <c r="I222" s="30">
        <v>15602195.599999994</v>
      </c>
      <c r="J222" s="30">
        <v>0</v>
      </c>
      <c r="K222" s="30">
        <v>15602195.599999994</v>
      </c>
      <c r="L222" s="30">
        <v>11680481.000000007</v>
      </c>
      <c r="M222" s="30">
        <v>15602195.6</v>
      </c>
      <c r="N222" s="30">
        <v>0</v>
      </c>
      <c r="O222" s="30">
        <v>15602195.6</v>
      </c>
      <c r="P222" s="186"/>
    </row>
    <row r="223" spans="1:19" s="188" customFormat="1" x14ac:dyDescent="0.25">
      <c r="A223" s="29" t="s">
        <v>648</v>
      </c>
      <c r="B223" s="29" t="s">
        <v>649</v>
      </c>
      <c r="C223" s="30">
        <v>58243125</v>
      </c>
      <c r="D223" s="30">
        <v>0</v>
      </c>
      <c r="E223" s="30">
        <v>0</v>
      </c>
      <c r="F223" s="30">
        <v>0</v>
      </c>
      <c r="G223" s="30">
        <v>0</v>
      </c>
      <c r="H223" s="30">
        <v>58243125</v>
      </c>
      <c r="I223" s="30">
        <v>58243125</v>
      </c>
      <c r="J223" s="30">
        <v>0</v>
      </c>
      <c r="K223" s="30">
        <v>58243125</v>
      </c>
      <c r="L223" s="30">
        <v>0</v>
      </c>
      <c r="M223" s="30">
        <v>58243125</v>
      </c>
      <c r="N223" s="30">
        <v>0</v>
      </c>
      <c r="O223" s="30">
        <v>58243125</v>
      </c>
      <c r="P223" s="186"/>
    </row>
    <row r="224" spans="1:19" s="188" customFormat="1" x14ac:dyDescent="0.25">
      <c r="A224" s="29" t="s">
        <v>650</v>
      </c>
      <c r="B224" s="29" t="s">
        <v>651</v>
      </c>
      <c r="C224" s="30">
        <v>259663362</v>
      </c>
      <c r="D224" s="30">
        <v>0</v>
      </c>
      <c r="E224" s="30">
        <v>0</v>
      </c>
      <c r="F224" s="30">
        <v>0</v>
      </c>
      <c r="G224" s="30">
        <v>0</v>
      </c>
      <c r="H224" s="30">
        <v>259663362</v>
      </c>
      <c r="I224" s="30">
        <v>0</v>
      </c>
      <c r="J224" s="30">
        <v>179743736</v>
      </c>
      <c r="K224" s="30">
        <v>179743736</v>
      </c>
      <c r="L224" s="30">
        <v>79919626</v>
      </c>
      <c r="M224" s="30">
        <v>0</v>
      </c>
      <c r="N224" s="30">
        <v>137051865.5</v>
      </c>
      <c r="O224" s="30">
        <v>137051865.5</v>
      </c>
      <c r="P224" s="186"/>
    </row>
    <row r="225" spans="1:16" s="188" customFormat="1" x14ac:dyDescent="0.25">
      <c r="A225" s="29" t="s">
        <v>652</v>
      </c>
      <c r="B225" s="29" t="s">
        <v>653</v>
      </c>
      <c r="C225" s="30">
        <v>507123594</v>
      </c>
      <c r="D225" s="30">
        <v>0</v>
      </c>
      <c r="E225" s="30">
        <v>0.8</v>
      </c>
      <c r="F225" s="30">
        <v>0</v>
      </c>
      <c r="G225" s="30">
        <v>0</v>
      </c>
      <c r="H225" s="30">
        <v>507123593.19999999</v>
      </c>
      <c r="I225" s="30">
        <v>507083278.20000005</v>
      </c>
      <c r="J225" s="30">
        <v>0</v>
      </c>
      <c r="K225" s="30">
        <v>507083278.20000005</v>
      </c>
      <c r="L225" s="30">
        <v>40314.999999940395</v>
      </c>
      <c r="M225" s="30">
        <v>507083277.56000006</v>
      </c>
      <c r="N225" s="30">
        <v>0</v>
      </c>
      <c r="O225" s="30">
        <v>507083277.56000006</v>
      </c>
      <c r="P225" s="186"/>
    </row>
    <row r="226" spans="1:16" s="188" customFormat="1" x14ac:dyDescent="0.25">
      <c r="A226" s="29" t="s">
        <v>654</v>
      </c>
      <c r="B226" s="29" t="s">
        <v>655</v>
      </c>
      <c r="C226" s="30">
        <v>48614811</v>
      </c>
      <c r="D226" s="30">
        <v>0</v>
      </c>
      <c r="E226" s="30">
        <v>0</v>
      </c>
      <c r="F226" s="30">
        <v>0</v>
      </c>
      <c r="G226" s="30">
        <v>0</v>
      </c>
      <c r="H226" s="30">
        <v>48614811</v>
      </c>
      <c r="I226" s="30">
        <v>21014124</v>
      </c>
      <c r="J226" s="30">
        <v>0</v>
      </c>
      <c r="K226" s="30">
        <v>21014124</v>
      </c>
      <c r="L226" s="30">
        <v>27600687</v>
      </c>
      <c r="M226" s="30">
        <v>21014124</v>
      </c>
      <c r="N226" s="30">
        <v>0</v>
      </c>
      <c r="O226" s="30">
        <v>21014124</v>
      </c>
      <c r="P226" s="186"/>
    </row>
    <row r="227" spans="1:16" s="188" customFormat="1" x14ac:dyDescent="0.25">
      <c r="A227" s="29" t="s">
        <v>656</v>
      </c>
      <c r="B227" s="29" t="s">
        <v>657</v>
      </c>
      <c r="C227" s="30">
        <v>11721697</v>
      </c>
      <c r="D227" s="30">
        <v>0</v>
      </c>
      <c r="E227" s="30">
        <v>0.66</v>
      </c>
      <c r="F227" s="30">
        <v>0</v>
      </c>
      <c r="G227" s="30">
        <v>0</v>
      </c>
      <c r="H227" s="30">
        <v>11721696.34</v>
      </c>
      <c r="I227" s="30">
        <v>0</v>
      </c>
      <c r="J227" s="30">
        <v>0</v>
      </c>
      <c r="K227" s="30">
        <v>0</v>
      </c>
      <c r="L227" s="30">
        <v>11721696.34</v>
      </c>
      <c r="M227" s="30">
        <v>0</v>
      </c>
      <c r="N227" s="30">
        <v>0</v>
      </c>
      <c r="O227" s="30">
        <v>0</v>
      </c>
      <c r="P227" s="186"/>
    </row>
    <row r="228" spans="1:16" s="5" customFormat="1" x14ac:dyDescent="0.25">
      <c r="A228" s="29" t="s">
        <v>658</v>
      </c>
      <c r="B228" s="29" t="s">
        <v>659</v>
      </c>
      <c r="C228" s="30">
        <v>14206388</v>
      </c>
      <c r="D228" s="30">
        <v>0</v>
      </c>
      <c r="E228" s="30">
        <v>0</v>
      </c>
      <c r="F228" s="30">
        <v>0</v>
      </c>
      <c r="G228" s="30">
        <v>0</v>
      </c>
      <c r="H228" s="30">
        <v>14206388</v>
      </c>
      <c r="I228" s="30">
        <v>0</v>
      </c>
      <c r="J228" s="30">
        <v>0</v>
      </c>
      <c r="K228" s="30">
        <v>0</v>
      </c>
      <c r="L228" s="30">
        <v>14206388</v>
      </c>
      <c r="M228" s="30">
        <v>0</v>
      </c>
      <c r="N228" s="30">
        <v>0</v>
      </c>
      <c r="O228" s="30">
        <v>0</v>
      </c>
      <c r="P228" s="186"/>
    </row>
    <row r="229" spans="1:16" s="5" customFormat="1" x14ac:dyDescent="0.25">
      <c r="A229" s="29" t="s">
        <v>660</v>
      </c>
      <c r="B229" s="29" t="s">
        <v>661</v>
      </c>
      <c r="C229" s="30">
        <v>59249200</v>
      </c>
      <c r="D229" s="30">
        <v>0</v>
      </c>
      <c r="E229" s="30">
        <v>0</v>
      </c>
      <c r="F229" s="30">
        <v>0</v>
      </c>
      <c r="G229" s="30">
        <v>0</v>
      </c>
      <c r="H229" s="30">
        <v>59249200</v>
      </c>
      <c r="I229" s="30">
        <v>22790010</v>
      </c>
      <c r="J229" s="30">
        <v>0</v>
      </c>
      <c r="K229" s="30">
        <v>22790010</v>
      </c>
      <c r="L229" s="30">
        <v>36459190</v>
      </c>
      <c r="M229" s="30">
        <v>0</v>
      </c>
      <c r="N229" s="30">
        <v>0</v>
      </c>
      <c r="O229" s="30">
        <v>0</v>
      </c>
      <c r="P229" s="186"/>
    </row>
    <row r="230" spans="1:16" s="5" customFormat="1" x14ac:dyDescent="0.25">
      <c r="A230" s="29" t="s">
        <v>662</v>
      </c>
      <c r="B230" s="29" t="s">
        <v>663</v>
      </c>
      <c r="C230" s="30">
        <v>183522447</v>
      </c>
      <c r="D230" s="30">
        <v>0</v>
      </c>
      <c r="E230" s="30">
        <v>0.54</v>
      </c>
      <c r="F230" s="30">
        <v>0</v>
      </c>
      <c r="G230" s="30">
        <v>0</v>
      </c>
      <c r="H230" s="30">
        <v>183522446.46000001</v>
      </c>
      <c r="I230" s="30">
        <v>162911685.46000001</v>
      </c>
      <c r="J230" s="30">
        <v>0</v>
      </c>
      <c r="K230" s="30">
        <v>162911685.46000001</v>
      </c>
      <c r="L230" s="30">
        <v>20610761</v>
      </c>
      <c r="M230" s="30">
        <v>162911685.46000001</v>
      </c>
      <c r="N230" s="30">
        <v>0</v>
      </c>
      <c r="O230" s="30">
        <v>162911685.46000001</v>
      </c>
      <c r="P230" s="186"/>
    </row>
    <row r="231" spans="1:16" s="5" customFormat="1" x14ac:dyDescent="0.25">
      <c r="A231" s="29" t="s">
        <v>664</v>
      </c>
      <c r="B231" s="29" t="s">
        <v>665</v>
      </c>
      <c r="C231" s="30">
        <v>173239764</v>
      </c>
      <c r="D231" s="30">
        <v>0</v>
      </c>
      <c r="E231" s="30">
        <v>0</v>
      </c>
      <c r="F231" s="30">
        <v>0</v>
      </c>
      <c r="G231" s="30">
        <v>0</v>
      </c>
      <c r="H231" s="30">
        <v>173239764</v>
      </c>
      <c r="I231" s="30">
        <v>172404138</v>
      </c>
      <c r="J231" s="30">
        <v>0</v>
      </c>
      <c r="K231" s="30">
        <v>172404138</v>
      </c>
      <c r="L231" s="30">
        <v>835626</v>
      </c>
      <c r="M231" s="30">
        <v>172404138</v>
      </c>
      <c r="N231" s="30">
        <v>0</v>
      </c>
      <c r="O231" s="30">
        <v>172404138</v>
      </c>
      <c r="P231" s="186"/>
    </row>
    <row r="232" spans="1:16" s="5" customFormat="1" x14ac:dyDescent="0.25">
      <c r="A232" s="29" t="s">
        <v>666</v>
      </c>
      <c r="B232" s="29" t="s">
        <v>667</v>
      </c>
      <c r="C232" s="30">
        <v>1979064635</v>
      </c>
      <c r="D232" s="30">
        <v>0</v>
      </c>
      <c r="E232" s="30">
        <v>0</v>
      </c>
      <c r="F232" s="30">
        <v>0</v>
      </c>
      <c r="G232" s="30">
        <v>0</v>
      </c>
      <c r="H232" s="30">
        <v>1979064635</v>
      </c>
      <c r="I232" s="30">
        <v>1972959576</v>
      </c>
      <c r="J232" s="30">
        <v>0</v>
      </c>
      <c r="K232" s="30">
        <v>1972959576</v>
      </c>
      <c r="L232" s="30">
        <v>6105059</v>
      </c>
      <c r="M232" s="30">
        <v>966465349.5</v>
      </c>
      <c r="N232" s="30">
        <v>0</v>
      </c>
      <c r="O232" s="30">
        <v>966465349.5</v>
      </c>
      <c r="P232" s="186"/>
    </row>
    <row r="233" spans="1:16" s="188" customFormat="1" x14ac:dyDescent="0.25">
      <c r="A233" s="29" t="s">
        <v>668</v>
      </c>
      <c r="B233" s="29" t="s">
        <v>669</v>
      </c>
      <c r="C233" s="30">
        <v>3654005371</v>
      </c>
      <c r="D233" s="30">
        <v>0</v>
      </c>
      <c r="E233" s="30">
        <v>0.01</v>
      </c>
      <c r="F233" s="30">
        <v>0</v>
      </c>
      <c r="G233" s="30">
        <v>0</v>
      </c>
      <c r="H233" s="30">
        <v>3654005370.9899998</v>
      </c>
      <c r="I233" s="30">
        <v>3473320585</v>
      </c>
      <c r="J233" s="30">
        <v>0</v>
      </c>
      <c r="K233" s="30">
        <v>3473320585</v>
      </c>
      <c r="L233" s="30">
        <v>180684785.98999977</v>
      </c>
      <c r="M233" s="30">
        <v>1389328233</v>
      </c>
      <c r="N233" s="30">
        <v>1659604722.29</v>
      </c>
      <c r="O233" s="30">
        <v>3048932955.29</v>
      </c>
      <c r="P233" s="186"/>
    </row>
    <row r="234" spans="1:16" s="188" customFormat="1" x14ac:dyDescent="0.25">
      <c r="A234" s="29" t="s">
        <v>670</v>
      </c>
      <c r="B234" s="29" t="s">
        <v>671</v>
      </c>
      <c r="C234" s="30">
        <v>4105715338</v>
      </c>
      <c r="D234" s="30">
        <v>0</v>
      </c>
      <c r="E234" s="30">
        <v>0</v>
      </c>
      <c r="F234" s="30">
        <v>0</v>
      </c>
      <c r="G234" s="30">
        <v>0</v>
      </c>
      <c r="H234" s="30">
        <v>4105715338</v>
      </c>
      <c r="I234" s="30">
        <v>4006554436</v>
      </c>
      <c r="J234" s="30">
        <v>0</v>
      </c>
      <c r="K234" s="30">
        <v>4006554436</v>
      </c>
      <c r="L234" s="30">
        <v>99160902</v>
      </c>
      <c r="M234" s="30">
        <v>1602621774.4000001</v>
      </c>
      <c r="N234" s="30">
        <v>424677988.39999998</v>
      </c>
      <c r="O234" s="30">
        <v>2027299762.8000002</v>
      </c>
      <c r="P234" s="186"/>
    </row>
    <row r="235" spans="1:16" s="5" customFormat="1" x14ac:dyDescent="0.25">
      <c r="A235" s="29" t="s">
        <v>672</v>
      </c>
      <c r="B235" s="29" t="s">
        <v>673</v>
      </c>
      <c r="C235" s="30">
        <v>3148866303</v>
      </c>
      <c r="D235" s="30">
        <v>0</v>
      </c>
      <c r="E235" s="30">
        <v>0</v>
      </c>
      <c r="F235" s="30">
        <v>0</v>
      </c>
      <c r="G235" s="30">
        <v>0</v>
      </c>
      <c r="H235" s="30">
        <v>3148866303</v>
      </c>
      <c r="I235" s="30">
        <v>2925775889</v>
      </c>
      <c r="J235" s="30">
        <v>0</v>
      </c>
      <c r="K235" s="30">
        <v>2925775889</v>
      </c>
      <c r="L235" s="30">
        <v>223090414</v>
      </c>
      <c r="M235" s="30">
        <v>0</v>
      </c>
      <c r="N235" s="30">
        <v>1170310355.5999999</v>
      </c>
      <c r="O235" s="30">
        <v>1170310355.5999999</v>
      </c>
      <c r="P235" s="186"/>
    </row>
    <row r="236" spans="1:16" s="188" customFormat="1" x14ac:dyDescent="0.25">
      <c r="A236" s="29" t="s">
        <v>863</v>
      </c>
      <c r="B236" s="29" t="s">
        <v>864</v>
      </c>
      <c r="C236" s="30">
        <v>0</v>
      </c>
      <c r="D236" s="30">
        <v>500000000</v>
      </c>
      <c r="E236" s="30">
        <v>0</v>
      </c>
      <c r="F236" s="30">
        <v>0</v>
      </c>
      <c r="G236" s="30">
        <v>0</v>
      </c>
      <c r="H236" s="30">
        <v>500000000</v>
      </c>
      <c r="I236" s="30">
        <v>0</v>
      </c>
      <c r="J236" s="30">
        <v>448951340</v>
      </c>
      <c r="K236" s="30">
        <v>448951340</v>
      </c>
      <c r="L236" s="30">
        <v>51048660</v>
      </c>
      <c r="M236" s="30">
        <v>0</v>
      </c>
      <c r="N236" s="30">
        <v>0</v>
      </c>
      <c r="O236" s="30">
        <v>0</v>
      </c>
      <c r="P236" s="186"/>
    </row>
    <row r="237" spans="1:16" s="5" customFormat="1" x14ac:dyDescent="0.25">
      <c r="A237" s="29" t="s">
        <v>865</v>
      </c>
      <c r="B237" s="29" t="s">
        <v>866</v>
      </c>
      <c r="C237" s="30">
        <v>0</v>
      </c>
      <c r="D237" s="30">
        <v>572557200</v>
      </c>
      <c r="E237" s="30">
        <v>0</v>
      </c>
      <c r="F237" s="30">
        <v>0</v>
      </c>
      <c r="G237" s="30">
        <v>0</v>
      </c>
      <c r="H237" s="30">
        <v>572557200</v>
      </c>
      <c r="I237" s="30">
        <v>0</v>
      </c>
      <c r="J237" s="30">
        <v>530295226</v>
      </c>
      <c r="K237" s="30">
        <v>530295226</v>
      </c>
      <c r="L237" s="30">
        <v>42261974</v>
      </c>
      <c r="M237" s="30">
        <v>0</v>
      </c>
      <c r="N237" s="30">
        <v>194501026</v>
      </c>
      <c r="O237" s="30">
        <v>194501026</v>
      </c>
      <c r="P237" s="186"/>
    </row>
    <row r="238" spans="1:16" s="188" customFormat="1" x14ac:dyDescent="0.25">
      <c r="A238" s="29" t="s">
        <v>882</v>
      </c>
      <c r="B238" s="29" t="s">
        <v>883</v>
      </c>
      <c r="C238" s="30">
        <v>0</v>
      </c>
      <c r="D238" s="30">
        <v>1288119980.6300001</v>
      </c>
      <c r="E238" s="30">
        <v>0</v>
      </c>
      <c r="F238" s="30">
        <v>0</v>
      </c>
      <c r="G238" s="30">
        <v>0</v>
      </c>
      <c r="H238" s="30">
        <v>1288119980.6300001</v>
      </c>
      <c r="I238" s="30">
        <v>0</v>
      </c>
      <c r="J238" s="30">
        <v>1156775495</v>
      </c>
      <c r="K238" s="30">
        <v>1156775495</v>
      </c>
      <c r="L238" s="30">
        <v>131344485.63000011</v>
      </c>
      <c r="M238" s="30">
        <v>0</v>
      </c>
      <c r="N238" s="30">
        <v>0</v>
      </c>
      <c r="O238" s="30">
        <v>0</v>
      </c>
      <c r="P238" s="186"/>
    </row>
    <row r="239" spans="1:16" s="188" customFormat="1" x14ac:dyDescent="0.25">
      <c r="A239" s="29" t="s">
        <v>884</v>
      </c>
      <c r="B239" s="29" t="s">
        <v>885</v>
      </c>
      <c r="C239" s="30">
        <v>0</v>
      </c>
      <c r="D239" s="30">
        <v>800000000</v>
      </c>
      <c r="E239" s="30">
        <v>0</v>
      </c>
      <c r="F239" s="30">
        <v>0</v>
      </c>
      <c r="G239" s="30">
        <v>0</v>
      </c>
      <c r="H239" s="30">
        <v>800000000</v>
      </c>
      <c r="I239" s="30">
        <v>0</v>
      </c>
      <c r="J239" s="30">
        <v>0</v>
      </c>
      <c r="K239" s="30">
        <v>0</v>
      </c>
      <c r="L239" s="30">
        <v>800000000</v>
      </c>
      <c r="M239" s="30">
        <v>0</v>
      </c>
      <c r="N239" s="30">
        <v>0</v>
      </c>
      <c r="O239" s="30">
        <v>0</v>
      </c>
      <c r="P239" s="186"/>
    </row>
    <row r="240" spans="1:16" s="188" customFormat="1" x14ac:dyDescent="0.25">
      <c r="A240" s="29" t="s">
        <v>886</v>
      </c>
      <c r="B240" s="29" t="s">
        <v>887</v>
      </c>
      <c r="C240" s="30">
        <v>0</v>
      </c>
      <c r="D240" s="30">
        <v>500000000</v>
      </c>
      <c r="E240" s="30">
        <v>0</v>
      </c>
      <c r="F240" s="30">
        <v>0</v>
      </c>
      <c r="G240" s="30">
        <v>0</v>
      </c>
      <c r="H240" s="30">
        <v>500000000</v>
      </c>
      <c r="I240" s="30">
        <v>0</v>
      </c>
      <c r="J240" s="30">
        <v>0</v>
      </c>
      <c r="K240" s="30">
        <v>0</v>
      </c>
      <c r="L240" s="30">
        <v>500000000</v>
      </c>
      <c r="M240" s="30">
        <v>0</v>
      </c>
      <c r="N240" s="30">
        <v>0</v>
      </c>
      <c r="O240" s="30">
        <v>0</v>
      </c>
      <c r="P240" s="186"/>
    </row>
    <row r="241" spans="1:16" s="188" customFormat="1" x14ac:dyDescent="0.25">
      <c r="A241" s="29" t="s">
        <v>888</v>
      </c>
      <c r="B241" s="29" t="s">
        <v>889</v>
      </c>
      <c r="C241" s="30">
        <v>0</v>
      </c>
      <c r="D241" s="30">
        <v>500000000</v>
      </c>
      <c r="E241" s="30">
        <v>0</v>
      </c>
      <c r="F241" s="30">
        <v>0</v>
      </c>
      <c r="G241" s="30">
        <v>0</v>
      </c>
      <c r="H241" s="30">
        <v>500000000</v>
      </c>
      <c r="I241" s="30">
        <v>0</v>
      </c>
      <c r="J241" s="30">
        <v>0</v>
      </c>
      <c r="K241" s="30">
        <v>0</v>
      </c>
      <c r="L241" s="30">
        <v>500000000</v>
      </c>
      <c r="M241" s="30">
        <v>0</v>
      </c>
      <c r="N241" s="30">
        <v>0</v>
      </c>
      <c r="O241" s="30">
        <v>0</v>
      </c>
      <c r="P241" s="186"/>
    </row>
    <row r="242" spans="1:16" s="188" customFormat="1" x14ac:dyDescent="0.25">
      <c r="A242" s="29" t="s">
        <v>890</v>
      </c>
      <c r="B242" s="29" t="s">
        <v>891</v>
      </c>
      <c r="C242" s="30">
        <v>0</v>
      </c>
      <c r="D242" s="30">
        <v>990855586</v>
      </c>
      <c r="E242" s="30">
        <v>0</v>
      </c>
      <c r="F242" s="30">
        <v>0</v>
      </c>
      <c r="G242" s="30">
        <v>0</v>
      </c>
      <c r="H242" s="30">
        <v>990855586</v>
      </c>
      <c r="I242" s="30">
        <v>0</v>
      </c>
      <c r="J242" s="30">
        <v>328573959</v>
      </c>
      <c r="K242" s="30">
        <v>328573959</v>
      </c>
      <c r="L242" s="30">
        <v>662281627</v>
      </c>
      <c r="M242" s="30">
        <v>0</v>
      </c>
      <c r="N242" s="30">
        <v>328573959</v>
      </c>
      <c r="O242" s="30">
        <v>328573959</v>
      </c>
      <c r="P242" s="186"/>
    </row>
    <row r="243" spans="1:16" s="188" customFormat="1" x14ac:dyDescent="0.25">
      <c r="A243" s="32" t="s">
        <v>674</v>
      </c>
      <c r="B243" s="32" t="s">
        <v>367</v>
      </c>
      <c r="C243" s="33">
        <v>150000000</v>
      </c>
      <c r="D243" s="33">
        <v>0</v>
      </c>
      <c r="E243" s="33">
        <v>0</v>
      </c>
      <c r="F243" s="33">
        <v>0</v>
      </c>
      <c r="G243" s="33">
        <v>0</v>
      </c>
      <c r="H243" s="33">
        <v>150000000</v>
      </c>
      <c r="I243" s="33">
        <v>0</v>
      </c>
      <c r="J243" s="33">
        <v>0</v>
      </c>
      <c r="K243" s="33">
        <v>0</v>
      </c>
      <c r="L243" s="33">
        <v>150000000</v>
      </c>
      <c r="M243" s="33">
        <v>0</v>
      </c>
      <c r="N243" s="33">
        <v>0</v>
      </c>
      <c r="O243" s="33">
        <v>0</v>
      </c>
      <c r="P243" s="186"/>
    </row>
    <row r="244" spans="1:16" s="188" customFormat="1" x14ac:dyDescent="0.25">
      <c r="A244" s="32" t="s">
        <v>675</v>
      </c>
      <c r="B244" s="32" t="s">
        <v>676</v>
      </c>
      <c r="C244" s="33">
        <v>50000000</v>
      </c>
      <c r="D244" s="33">
        <v>0</v>
      </c>
      <c r="E244" s="33">
        <v>0</v>
      </c>
      <c r="F244" s="33">
        <v>0</v>
      </c>
      <c r="G244" s="33">
        <v>0</v>
      </c>
      <c r="H244" s="33">
        <v>50000000</v>
      </c>
      <c r="I244" s="33">
        <v>0</v>
      </c>
      <c r="J244" s="33">
        <v>0</v>
      </c>
      <c r="K244" s="33">
        <v>0</v>
      </c>
      <c r="L244" s="33">
        <v>50000000</v>
      </c>
      <c r="M244" s="33">
        <v>0</v>
      </c>
      <c r="N244" s="33">
        <v>0</v>
      </c>
      <c r="O244" s="33">
        <v>0</v>
      </c>
      <c r="P244" s="186"/>
    </row>
    <row r="245" spans="1:16" s="188" customFormat="1" x14ac:dyDescent="0.25">
      <c r="A245" s="29" t="s">
        <v>677</v>
      </c>
      <c r="B245" s="29" t="s">
        <v>678</v>
      </c>
      <c r="C245" s="30">
        <v>50000000</v>
      </c>
      <c r="D245" s="30">
        <v>0</v>
      </c>
      <c r="E245" s="30">
        <v>0</v>
      </c>
      <c r="F245" s="30">
        <v>0</v>
      </c>
      <c r="G245" s="30">
        <v>0</v>
      </c>
      <c r="H245" s="30">
        <v>50000000</v>
      </c>
      <c r="I245" s="30">
        <v>0</v>
      </c>
      <c r="J245" s="30">
        <v>0</v>
      </c>
      <c r="K245" s="30">
        <v>0</v>
      </c>
      <c r="L245" s="30">
        <v>50000000</v>
      </c>
      <c r="M245" s="30">
        <v>0</v>
      </c>
      <c r="N245" s="30">
        <v>0</v>
      </c>
      <c r="O245" s="30">
        <v>0</v>
      </c>
      <c r="P245" s="186"/>
    </row>
    <row r="246" spans="1:16" s="187" customFormat="1" ht="17.25" customHeight="1" x14ac:dyDescent="0.25">
      <c r="A246" s="32" t="s">
        <v>679</v>
      </c>
      <c r="B246" s="32" t="s">
        <v>680</v>
      </c>
      <c r="C246" s="33">
        <v>100000000</v>
      </c>
      <c r="D246" s="33">
        <v>0</v>
      </c>
      <c r="E246" s="33">
        <v>0</v>
      </c>
      <c r="F246" s="33">
        <v>0</v>
      </c>
      <c r="G246" s="33">
        <v>0</v>
      </c>
      <c r="H246" s="33">
        <v>100000000</v>
      </c>
      <c r="I246" s="33">
        <v>0</v>
      </c>
      <c r="J246" s="33">
        <v>0</v>
      </c>
      <c r="K246" s="33">
        <v>0</v>
      </c>
      <c r="L246" s="33">
        <v>100000000</v>
      </c>
      <c r="M246" s="33">
        <v>0</v>
      </c>
      <c r="N246" s="33">
        <v>0</v>
      </c>
      <c r="O246" s="33">
        <v>0</v>
      </c>
      <c r="P246" s="186"/>
    </row>
    <row r="247" spans="1:16" s="188" customFormat="1" x14ac:dyDescent="0.25">
      <c r="A247" s="29" t="s">
        <v>681</v>
      </c>
      <c r="B247" s="29" t="s">
        <v>682</v>
      </c>
      <c r="C247" s="30">
        <v>100000000</v>
      </c>
      <c r="D247" s="30">
        <v>0</v>
      </c>
      <c r="E247" s="30">
        <v>0</v>
      </c>
      <c r="F247" s="30">
        <v>0</v>
      </c>
      <c r="G247" s="30">
        <v>0</v>
      </c>
      <c r="H247" s="30">
        <v>100000000</v>
      </c>
      <c r="I247" s="30">
        <v>0</v>
      </c>
      <c r="J247" s="30">
        <v>0</v>
      </c>
      <c r="K247" s="30">
        <v>0</v>
      </c>
      <c r="L247" s="30">
        <v>100000000</v>
      </c>
      <c r="M247" s="30">
        <v>0</v>
      </c>
      <c r="N247" s="30">
        <v>0</v>
      </c>
      <c r="O247" s="30">
        <v>0</v>
      </c>
      <c r="P247" s="186"/>
    </row>
    <row r="248" spans="1:16" s="188" customFormat="1" x14ac:dyDescent="0.25">
      <c r="A248" s="32" t="s">
        <v>683</v>
      </c>
      <c r="B248" s="32" t="s">
        <v>387</v>
      </c>
      <c r="C248" s="33">
        <v>979913862</v>
      </c>
      <c r="D248" s="33">
        <v>0</v>
      </c>
      <c r="E248" s="33">
        <v>146596644.91999999</v>
      </c>
      <c r="F248" s="33">
        <v>0</v>
      </c>
      <c r="G248" s="33">
        <v>0</v>
      </c>
      <c r="H248" s="33">
        <v>833317217.08000004</v>
      </c>
      <c r="I248" s="33">
        <v>426442956.07999998</v>
      </c>
      <c r="J248" s="33">
        <v>3790000</v>
      </c>
      <c r="K248" s="33">
        <v>430232956.07999998</v>
      </c>
      <c r="L248" s="33">
        <v>403084261.00000006</v>
      </c>
      <c r="M248" s="33">
        <v>167795837</v>
      </c>
      <c r="N248" s="33">
        <v>3790000</v>
      </c>
      <c r="O248" s="33">
        <v>171585837</v>
      </c>
      <c r="P248" s="186"/>
    </row>
    <row r="249" spans="1:16" s="188" customFormat="1" x14ac:dyDescent="0.25">
      <c r="A249" s="32" t="s">
        <v>684</v>
      </c>
      <c r="B249" s="32" t="s">
        <v>414</v>
      </c>
      <c r="C249" s="33">
        <v>979913862</v>
      </c>
      <c r="D249" s="33">
        <v>0</v>
      </c>
      <c r="E249" s="33">
        <v>146596644.91999999</v>
      </c>
      <c r="F249" s="33">
        <v>0</v>
      </c>
      <c r="G249" s="33">
        <v>0</v>
      </c>
      <c r="H249" s="33">
        <v>833317217.08000004</v>
      </c>
      <c r="I249" s="33">
        <v>426442956.07999998</v>
      </c>
      <c r="J249" s="33">
        <v>3790000</v>
      </c>
      <c r="K249" s="33">
        <v>430232956.07999998</v>
      </c>
      <c r="L249" s="33">
        <v>403084261.00000006</v>
      </c>
      <c r="M249" s="33">
        <v>167795837</v>
      </c>
      <c r="N249" s="33">
        <v>3790000</v>
      </c>
      <c r="O249" s="33">
        <v>171585837</v>
      </c>
      <c r="P249" s="186"/>
    </row>
    <row r="250" spans="1:16" s="187" customFormat="1" x14ac:dyDescent="0.25">
      <c r="A250" s="32" t="s">
        <v>685</v>
      </c>
      <c r="B250" s="32" t="s">
        <v>686</v>
      </c>
      <c r="C250" s="33">
        <v>386596661</v>
      </c>
      <c r="D250" s="33">
        <v>0</v>
      </c>
      <c r="E250" s="33">
        <v>1000000</v>
      </c>
      <c r="F250" s="33">
        <v>0</v>
      </c>
      <c r="G250" s="33">
        <v>0</v>
      </c>
      <c r="H250" s="33">
        <v>385596661</v>
      </c>
      <c r="I250" s="33">
        <v>40722400</v>
      </c>
      <c r="J250" s="33">
        <v>3790000</v>
      </c>
      <c r="K250" s="33">
        <v>44512400</v>
      </c>
      <c r="L250" s="33">
        <v>341084261</v>
      </c>
      <c r="M250" s="33">
        <v>1500000</v>
      </c>
      <c r="N250" s="33">
        <v>3790000</v>
      </c>
      <c r="O250" s="33">
        <v>5290000</v>
      </c>
      <c r="P250" s="186"/>
    </row>
    <row r="251" spans="1:16" s="188" customFormat="1" ht="14.25" customHeight="1" x14ac:dyDescent="0.25">
      <c r="A251" s="29" t="s">
        <v>687</v>
      </c>
      <c r="B251" s="29" t="s">
        <v>688</v>
      </c>
      <c r="C251" s="30">
        <v>50000000</v>
      </c>
      <c r="D251" s="30">
        <v>0</v>
      </c>
      <c r="E251" s="30">
        <v>0</v>
      </c>
      <c r="F251" s="30">
        <v>0</v>
      </c>
      <c r="G251" s="30">
        <v>0</v>
      </c>
      <c r="H251" s="30">
        <v>50000000</v>
      </c>
      <c r="I251" s="30">
        <v>1500000</v>
      </c>
      <c r="J251" s="30">
        <v>3790000</v>
      </c>
      <c r="K251" s="30">
        <v>5290000</v>
      </c>
      <c r="L251" s="30">
        <v>44710000</v>
      </c>
      <c r="M251" s="30">
        <v>1500000</v>
      </c>
      <c r="N251" s="30">
        <v>3790000</v>
      </c>
      <c r="O251" s="30">
        <v>5290000</v>
      </c>
      <c r="P251" s="186"/>
    </row>
    <row r="252" spans="1:16" s="187" customFormat="1" x14ac:dyDescent="0.25">
      <c r="A252" s="29" t="s">
        <v>689</v>
      </c>
      <c r="B252" s="29" t="s">
        <v>690</v>
      </c>
      <c r="C252" s="30">
        <v>1000000</v>
      </c>
      <c r="D252" s="30">
        <v>0</v>
      </c>
      <c r="E252" s="30">
        <v>1000000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186"/>
    </row>
    <row r="253" spans="1:16" s="188" customFormat="1" x14ac:dyDescent="0.25">
      <c r="A253" s="29" t="s">
        <v>691</v>
      </c>
      <c r="B253" s="29" t="s">
        <v>692</v>
      </c>
      <c r="C253" s="30">
        <v>50000000</v>
      </c>
      <c r="D253" s="30">
        <v>0</v>
      </c>
      <c r="E253" s="30">
        <v>0</v>
      </c>
      <c r="F253" s="30">
        <v>0</v>
      </c>
      <c r="G253" s="30">
        <v>0</v>
      </c>
      <c r="H253" s="30">
        <v>50000000</v>
      </c>
      <c r="I253" s="30">
        <v>0</v>
      </c>
      <c r="J253" s="30">
        <v>0</v>
      </c>
      <c r="K253" s="30">
        <v>0</v>
      </c>
      <c r="L253" s="30">
        <v>50000000</v>
      </c>
      <c r="M253" s="30">
        <v>0</v>
      </c>
      <c r="N253" s="30">
        <v>0</v>
      </c>
      <c r="O253" s="30">
        <v>0</v>
      </c>
      <c r="P253" s="186"/>
    </row>
    <row r="254" spans="1:16" s="188" customFormat="1" x14ac:dyDescent="0.25">
      <c r="A254" s="29" t="s">
        <v>693</v>
      </c>
      <c r="B254" s="29" t="s">
        <v>694</v>
      </c>
      <c r="C254" s="30">
        <v>285596661</v>
      </c>
      <c r="D254" s="30">
        <v>0</v>
      </c>
      <c r="E254" s="30">
        <v>0</v>
      </c>
      <c r="F254" s="30">
        <v>0</v>
      </c>
      <c r="G254" s="30">
        <v>0</v>
      </c>
      <c r="H254" s="30">
        <v>285596661</v>
      </c>
      <c r="I254" s="30">
        <v>39222400</v>
      </c>
      <c r="J254" s="30">
        <v>0</v>
      </c>
      <c r="K254" s="30">
        <v>39222400</v>
      </c>
      <c r="L254" s="30">
        <v>246374261</v>
      </c>
      <c r="M254" s="30">
        <v>0</v>
      </c>
      <c r="N254" s="30">
        <v>0</v>
      </c>
      <c r="O254" s="30">
        <v>0</v>
      </c>
      <c r="P254" s="186"/>
    </row>
    <row r="255" spans="1:16" s="188" customFormat="1" x14ac:dyDescent="0.25">
      <c r="A255" s="29" t="s">
        <v>695</v>
      </c>
      <c r="B255" s="29" t="s">
        <v>696</v>
      </c>
      <c r="C255" s="30">
        <v>140000000</v>
      </c>
      <c r="D255" s="30">
        <v>0</v>
      </c>
      <c r="E255" s="30">
        <v>0</v>
      </c>
      <c r="F255" s="30">
        <v>0</v>
      </c>
      <c r="G255" s="30">
        <v>0</v>
      </c>
      <c r="H255" s="30">
        <v>140000000</v>
      </c>
      <c r="I255" s="30">
        <v>0</v>
      </c>
      <c r="J255" s="30">
        <v>0</v>
      </c>
      <c r="K255" s="30">
        <v>0</v>
      </c>
      <c r="L255" s="30">
        <v>140000000</v>
      </c>
      <c r="M255" s="30">
        <v>0</v>
      </c>
      <c r="N255" s="30">
        <v>0</v>
      </c>
      <c r="O255" s="30">
        <v>0</v>
      </c>
      <c r="P255" s="186"/>
    </row>
    <row r="256" spans="1:16" s="187" customFormat="1" x14ac:dyDescent="0.25">
      <c r="A256" s="29" t="s">
        <v>697</v>
      </c>
      <c r="B256" s="29" t="s">
        <v>698</v>
      </c>
      <c r="C256" s="30">
        <v>145596661</v>
      </c>
      <c r="D256" s="30">
        <v>0</v>
      </c>
      <c r="E256" s="30">
        <v>0</v>
      </c>
      <c r="F256" s="30">
        <v>0</v>
      </c>
      <c r="G256" s="30">
        <v>0</v>
      </c>
      <c r="H256" s="30">
        <v>145596661</v>
      </c>
      <c r="I256" s="30">
        <v>39222400</v>
      </c>
      <c r="J256" s="30">
        <v>0</v>
      </c>
      <c r="K256" s="30">
        <v>39222400</v>
      </c>
      <c r="L256" s="30">
        <v>106374261</v>
      </c>
      <c r="M256" s="30">
        <v>0</v>
      </c>
      <c r="N256" s="30">
        <v>0</v>
      </c>
      <c r="O256" s="30">
        <v>0</v>
      </c>
      <c r="P256" s="186"/>
    </row>
    <row r="257" spans="1:16" s="188" customFormat="1" x14ac:dyDescent="0.25">
      <c r="A257" s="32" t="s">
        <v>699</v>
      </c>
      <c r="B257" s="32" t="s">
        <v>80</v>
      </c>
      <c r="C257" s="33">
        <v>571317201</v>
      </c>
      <c r="D257" s="33">
        <v>0</v>
      </c>
      <c r="E257" s="33">
        <v>145596644.91999999</v>
      </c>
      <c r="F257" s="33">
        <v>0</v>
      </c>
      <c r="G257" s="33">
        <v>0</v>
      </c>
      <c r="H257" s="33">
        <v>425720556.08000004</v>
      </c>
      <c r="I257" s="33">
        <v>385720556.07999998</v>
      </c>
      <c r="J257" s="33">
        <v>0</v>
      </c>
      <c r="K257" s="33">
        <v>385720556.07999998</v>
      </c>
      <c r="L257" s="33">
        <v>40000000.00000006</v>
      </c>
      <c r="M257" s="33">
        <v>166295837</v>
      </c>
      <c r="N257" s="33">
        <v>0</v>
      </c>
      <c r="O257" s="33">
        <v>166295837</v>
      </c>
      <c r="P257" s="186"/>
    </row>
    <row r="258" spans="1:16" s="188" customFormat="1" x14ac:dyDescent="0.25">
      <c r="A258" s="29" t="s">
        <v>700</v>
      </c>
      <c r="B258" s="29" t="s">
        <v>701</v>
      </c>
      <c r="C258" s="30">
        <v>40000000</v>
      </c>
      <c r="D258" s="30">
        <v>0</v>
      </c>
      <c r="E258" s="30">
        <v>0</v>
      </c>
      <c r="F258" s="30">
        <v>0</v>
      </c>
      <c r="G258" s="30">
        <v>0</v>
      </c>
      <c r="H258" s="30">
        <v>40000000</v>
      </c>
      <c r="I258" s="30">
        <v>0</v>
      </c>
      <c r="J258" s="30">
        <v>0</v>
      </c>
      <c r="K258" s="30">
        <v>0</v>
      </c>
      <c r="L258" s="30">
        <v>40000000</v>
      </c>
      <c r="M258" s="30">
        <v>0</v>
      </c>
      <c r="N258" s="30">
        <v>0</v>
      </c>
      <c r="O258" s="30">
        <v>0</v>
      </c>
      <c r="P258" s="186"/>
    </row>
    <row r="259" spans="1:16" s="188" customFormat="1" x14ac:dyDescent="0.25">
      <c r="A259" s="29" t="s">
        <v>702</v>
      </c>
      <c r="B259" s="29" t="s">
        <v>703</v>
      </c>
      <c r="C259" s="30">
        <v>531317201</v>
      </c>
      <c r="D259" s="30">
        <v>0</v>
      </c>
      <c r="E259" s="30">
        <v>145596644.91999999</v>
      </c>
      <c r="F259" s="30">
        <v>0</v>
      </c>
      <c r="G259" s="30">
        <v>0</v>
      </c>
      <c r="H259" s="30">
        <v>385720556.08000004</v>
      </c>
      <c r="I259" s="30">
        <v>385720556.07999998</v>
      </c>
      <c r="J259" s="30">
        <v>0</v>
      </c>
      <c r="K259" s="30">
        <v>385720556.07999998</v>
      </c>
      <c r="L259" s="30">
        <v>5.9604644775390625E-8</v>
      </c>
      <c r="M259" s="30">
        <v>166295837</v>
      </c>
      <c r="N259" s="30">
        <v>0</v>
      </c>
      <c r="O259" s="30">
        <v>166295837</v>
      </c>
      <c r="P259" s="186"/>
    </row>
    <row r="260" spans="1:16" s="187" customFormat="1" x14ac:dyDescent="0.25">
      <c r="A260" s="32" t="s">
        <v>704</v>
      </c>
      <c r="B260" s="32" t="s">
        <v>94</v>
      </c>
      <c r="C260" s="33">
        <v>22000000</v>
      </c>
      <c r="D260" s="33">
        <v>0</v>
      </c>
      <c r="E260" s="33">
        <v>0</v>
      </c>
      <c r="F260" s="33">
        <v>0</v>
      </c>
      <c r="G260" s="33">
        <v>0</v>
      </c>
      <c r="H260" s="33">
        <v>22000000</v>
      </c>
      <c r="I260" s="33">
        <v>0</v>
      </c>
      <c r="J260" s="33">
        <v>0</v>
      </c>
      <c r="K260" s="33">
        <v>0</v>
      </c>
      <c r="L260" s="33">
        <v>22000000</v>
      </c>
      <c r="M260" s="33">
        <v>0</v>
      </c>
      <c r="N260" s="33">
        <v>0</v>
      </c>
      <c r="O260" s="33">
        <v>0</v>
      </c>
      <c r="P260" s="186"/>
    </row>
    <row r="261" spans="1:16" s="188" customFormat="1" x14ac:dyDescent="0.25">
      <c r="A261" s="29" t="s">
        <v>705</v>
      </c>
      <c r="B261" s="29" t="s">
        <v>706</v>
      </c>
      <c r="C261" s="30">
        <v>12000000</v>
      </c>
      <c r="D261" s="30">
        <v>0</v>
      </c>
      <c r="E261" s="30">
        <v>0</v>
      </c>
      <c r="F261" s="30">
        <v>0</v>
      </c>
      <c r="G261" s="30">
        <v>0</v>
      </c>
      <c r="H261" s="30">
        <v>12000000</v>
      </c>
      <c r="I261" s="30">
        <v>0</v>
      </c>
      <c r="J261" s="30">
        <v>0</v>
      </c>
      <c r="K261" s="30">
        <v>0</v>
      </c>
      <c r="L261" s="30">
        <v>12000000</v>
      </c>
      <c r="M261" s="30">
        <v>0</v>
      </c>
      <c r="N261" s="30">
        <v>0</v>
      </c>
      <c r="O261" s="30">
        <v>0</v>
      </c>
      <c r="P261" s="186"/>
    </row>
    <row r="262" spans="1:16" s="188" customFormat="1" x14ac:dyDescent="0.25">
      <c r="A262" s="29" t="s">
        <v>707</v>
      </c>
      <c r="B262" s="29" t="s">
        <v>708</v>
      </c>
      <c r="C262" s="30">
        <v>10000000</v>
      </c>
      <c r="D262" s="30">
        <v>0</v>
      </c>
      <c r="E262" s="30">
        <v>0</v>
      </c>
      <c r="F262" s="30">
        <v>0</v>
      </c>
      <c r="G262" s="30">
        <v>0</v>
      </c>
      <c r="H262" s="30">
        <v>10000000</v>
      </c>
      <c r="I262" s="30">
        <v>0</v>
      </c>
      <c r="J262" s="30">
        <v>0</v>
      </c>
      <c r="K262" s="30">
        <v>0</v>
      </c>
      <c r="L262" s="30">
        <v>10000000</v>
      </c>
      <c r="M262" s="30">
        <v>0</v>
      </c>
      <c r="N262" s="30">
        <v>0</v>
      </c>
      <c r="O262" s="30">
        <v>0</v>
      </c>
      <c r="P262" s="186"/>
    </row>
    <row r="263" spans="1:16" s="187" customFormat="1" ht="14.25" customHeight="1" x14ac:dyDescent="0.25">
      <c r="A263" s="26" t="s">
        <v>709</v>
      </c>
      <c r="B263" s="26" t="s">
        <v>710</v>
      </c>
      <c r="C263" s="27">
        <v>11456034689</v>
      </c>
      <c r="D263" s="27">
        <v>0</v>
      </c>
      <c r="E263" s="27">
        <v>130314504.40000001</v>
      </c>
      <c r="F263" s="27">
        <v>1300000000</v>
      </c>
      <c r="G263" s="27">
        <v>-1300000000</v>
      </c>
      <c r="H263" s="27">
        <v>11325720184.6</v>
      </c>
      <c r="I263" s="27">
        <v>5752695141.6000004</v>
      </c>
      <c r="J263" s="27">
        <v>2381064591</v>
      </c>
      <c r="K263" s="27">
        <v>8133759732.6000004</v>
      </c>
      <c r="L263" s="27">
        <v>3191960452</v>
      </c>
      <c r="M263" s="27">
        <v>4893336694.1499996</v>
      </c>
      <c r="N263" s="27">
        <v>3048044819.5200005</v>
      </c>
      <c r="O263" s="27">
        <v>7941381513.6700001</v>
      </c>
      <c r="P263" s="186"/>
    </row>
    <row r="264" spans="1:16" s="187" customFormat="1" x14ac:dyDescent="0.25">
      <c r="A264" s="32" t="s">
        <v>711</v>
      </c>
      <c r="B264" s="32" t="s">
        <v>712</v>
      </c>
      <c r="C264" s="33">
        <v>11456034689</v>
      </c>
      <c r="D264" s="33">
        <v>0</v>
      </c>
      <c r="E264" s="33">
        <v>130314504.40000001</v>
      </c>
      <c r="F264" s="33">
        <v>1300000000</v>
      </c>
      <c r="G264" s="33">
        <v>-1300000000</v>
      </c>
      <c r="H264" s="33">
        <v>11325720184.6</v>
      </c>
      <c r="I264" s="33">
        <v>5752695141.6000004</v>
      </c>
      <c r="J264" s="33">
        <v>2381064591</v>
      </c>
      <c r="K264" s="33">
        <v>8133759732.6000004</v>
      </c>
      <c r="L264" s="33">
        <v>3191960452</v>
      </c>
      <c r="M264" s="33">
        <v>4893336694.1499996</v>
      </c>
      <c r="N264" s="33">
        <v>3048044819.5200005</v>
      </c>
      <c r="O264" s="33">
        <v>7941381513.6700001</v>
      </c>
      <c r="P264" s="186"/>
    </row>
    <row r="265" spans="1:16" s="188" customFormat="1" x14ac:dyDescent="0.25">
      <c r="A265" s="32" t="s">
        <v>713</v>
      </c>
      <c r="B265" s="32" t="s">
        <v>714</v>
      </c>
      <c r="C265" s="33">
        <v>8212826608</v>
      </c>
      <c r="D265" s="33">
        <v>0</v>
      </c>
      <c r="E265" s="33">
        <v>117084274</v>
      </c>
      <c r="F265" s="33">
        <v>1300000000</v>
      </c>
      <c r="G265" s="33">
        <v>0</v>
      </c>
      <c r="H265" s="33">
        <v>9395742334</v>
      </c>
      <c r="I265" s="33">
        <v>5584653432</v>
      </c>
      <c r="J265" s="33">
        <v>2351110149</v>
      </c>
      <c r="K265" s="33">
        <v>7935763581</v>
      </c>
      <c r="L265" s="33">
        <v>1459978753</v>
      </c>
      <c r="M265" s="33">
        <v>4787671013.1499996</v>
      </c>
      <c r="N265" s="33">
        <v>3000660416.5200005</v>
      </c>
      <c r="O265" s="33">
        <v>7788331429.6700001</v>
      </c>
      <c r="P265" s="186"/>
    </row>
    <row r="266" spans="1:16" s="188" customFormat="1" x14ac:dyDescent="0.25">
      <c r="A266" s="32" t="s">
        <v>715</v>
      </c>
      <c r="B266" s="32" t="s">
        <v>716</v>
      </c>
      <c r="C266" s="33">
        <v>1393715720</v>
      </c>
      <c r="D266" s="33">
        <v>0</v>
      </c>
      <c r="E266" s="33">
        <v>5940374</v>
      </c>
      <c r="F266" s="33">
        <v>0</v>
      </c>
      <c r="G266" s="33">
        <v>0</v>
      </c>
      <c r="H266" s="33">
        <v>1387775346</v>
      </c>
      <c r="I266" s="33">
        <v>874059626</v>
      </c>
      <c r="J266" s="33">
        <v>-65405851</v>
      </c>
      <c r="K266" s="33">
        <v>808653775</v>
      </c>
      <c r="L266" s="33">
        <v>579121571</v>
      </c>
      <c r="M266" s="33">
        <v>431933645.5</v>
      </c>
      <c r="N266" s="33">
        <v>260599825</v>
      </c>
      <c r="O266" s="33">
        <v>692533470.5</v>
      </c>
      <c r="P266" s="186"/>
    </row>
    <row r="267" spans="1:16" s="188" customFormat="1" x14ac:dyDescent="0.25">
      <c r="A267" s="29" t="s">
        <v>717</v>
      </c>
      <c r="B267" s="29" t="s">
        <v>40</v>
      </c>
      <c r="C267" s="30">
        <v>1163715720</v>
      </c>
      <c r="D267" s="30">
        <v>0</v>
      </c>
      <c r="E267" s="30">
        <v>0</v>
      </c>
      <c r="F267" s="30">
        <v>0</v>
      </c>
      <c r="G267" s="30">
        <v>0</v>
      </c>
      <c r="H267" s="30">
        <v>1163715720</v>
      </c>
      <c r="I267" s="30">
        <v>650000000</v>
      </c>
      <c r="J267" s="30">
        <v>0</v>
      </c>
      <c r="K267" s="30">
        <v>650000000</v>
      </c>
      <c r="L267" s="30">
        <v>513715720</v>
      </c>
      <c r="M267" s="30">
        <v>273279870.5</v>
      </c>
      <c r="N267" s="30">
        <v>260599825</v>
      </c>
      <c r="O267" s="30">
        <v>533879695.5</v>
      </c>
      <c r="P267" s="186"/>
    </row>
    <row r="268" spans="1:16" s="188" customFormat="1" x14ac:dyDescent="0.25">
      <c r="A268" s="29" t="s">
        <v>718</v>
      </c>
      <c r="B268" s="29" t="s">
        <v>719</v>
      </c>
      <c r="C268" s="30">
        <v>230000000</v>
      </c>
      <c r="D268" s="30">
        <v>0</v>
      </c>
      <c r="E268" s="30">
        <v>5940374</v>
      </c>
      <c r="F268" s="30">
        <v>0</v>
      </c>
      <c r="G268" s="30">
        <v>0</v>
      </c>
      <c r="H268" s="30">
        <v>224059626</v>
      </c>
      <c r="I268" s="30">
        <v>224059626</v>
      </c>
      <c r="J268" s="30">
        <v>-65405851</v>
      </c>
      <c r="K268" s="30">
        <v>158653775</v>
      </c>
      <c r="L268" s="30">
        <v>65405851</v>
      </c>
      <c r="M268" s="30">
        <v>158653775</v>
      </c>
      <c r="N268" s="30">
        <v>0</v>
      </c>
      <c r="O268" s="30">
        <v>158653775</v>
      </c>
      <c r="P268" s="186"/>
    </row>
    <row r="269" spans="1:16" s="188" customFormat="1" x14ac:dyDescent="0.25">
      <c r="A269" s="32" t="s">
        <v>720</v>
      </c>
      <c r="B269" s="32" t="s">
        <v>721</v>
      </c>
      <c r="C269" s="33">
        <v>6819110888</v>
      </c>
      <c r="D269" s="33">
        <v>0</v>
      </c>
      <c r="E269" s="33">
        <v>111143900</v>
      </c>
      <c r="F269" s="33">
        <v>1300000000</v>
      </c>
      <c r="G269" s="33">
        <v>0</v>
      </c>
      <c r="H269" s="33">
        <v>8007966988</v>
      </c>
      <c r="I269" s="33">
        <v>4710593806</v>
      </c>
      <c r="J269" s="33">
        <v>2416516000</v>
      </c>
      <c r="K269" s="33">
        <v>7127109806</v>
      </c>
      <c r="L269" s="33">
        <v>880857182</v>
      </c>
      <c r="M269" s="33">
        <v>4355737367.6499996</v>
      </c>
      <c r="N269" s="33">
        <v>2740060591.5200005</v>
      </c>
      <c r="O269" s="33">
        <v>7095797959.1700001</v>
      </c>
      <c r="P269" s="186"/>
    </row>
    <row r="270" spans="1:16" s="188" customFormat="1" x14ac:dyDescent="0.25">
      <c r="A270" s="29" t="s">
        <v>722</v>
      </c>
      <c r="B270" s="29" t="s">
        <v>723</v>
      </c>
      <c r="C270" s="30">
        <v>195160210</v>
      </c>
      <c r="D270" s="30">
        <v>0</v>
      </c>
      <c r="E270" s="30">
        <v>0</v>
      </c>
      <c r="F270" s="30">
        <v>0</v>
      </c>
      <c r="G270" s="30">
        <v>0</v>
      </c>
      <c r="H270" s="30">
        <v>195160210</v>
      </c>
      <c r="I270" s="30">
        <v>150000000</v>
      </c>
      <c r="J270" s="30">
        <v>22050000</v>
      </c>
      <c r="K270" s="30">
        <v>172050000</v>
      </c>
      <c r="L270" s="30">
        <v>23110210</v>
      </c>
      <c r="M270" s="30">
        <v>99103200</v>
      </c>
      <c r="N270" s="30">
        <v>50896300</v>
      </c>
      <c r="O270" s="30">
        <v>149999500</v>
      </c>
      <c r="P270" s="186"/>
    </row>
    <row r="271" spans="1:16" s="188" customFormat="1" x14ac:dyDescent="0.25">
      <c r="A271" s="29" t="s">
        <v>724</v>
      </c>
      <c r="B271" s="29" t="s">
        <v>725</v>
      </c>
      <c r="C271" s="30">
        <v>20000000</v>
      </c>
      <c r="D271" s="30">
        <v>0</v>
      </c>
      <c r="E271" s="30">
        <v>0</v>
      </c>
      <c r="F271" s="30">
        <v>0</v>
      </c>
      <c r="G271" s="30">
        <v>0</v>
      </c>
      <c r="H271" s="30">
        <v>20000000</v>
      </c>
      <c r="I271" s="30">
        <v>0</v>
      </c>
      <c r="J271" s="30">
        <v>0</v>
      </c>
      <c r="K271" s="30">
        <v>0</v>
      </c>
      <c r="L271" s="30">
        <v>20000000</v>
      </c>
      <c r="M271" s="30">
        <v>0</v>
      </c>
      <c r="N271" s="30">
        <v>0</v>
      </c>
      <c r="O271" s="30">
        <v>0</v>
      </c>
      <c r="P271" s="186"/>
    </row>
    <row r="272" spans="1:16" s="187" customFormat="1" x14ac:dyDescent="0.25">
      <c r="A272" s="29" t="s">
        <v>726</v>
      </c>
      <c r="B272" s="29" t="s">
        <v>727</v>
      </c>
      <c r="C272" s="30">
        <v>960000000</v>
      </c>
      <c r="D272" s="30">
        <v>0</v>
      </c>
      <c r="E272" s="30">
        <v>0</v>
      </c>
      <c r="F272" s="30">
        <v>0</v>
      </c>
      <c r="G272" s="30">
        <v>0</v>
      </c>
      <c r="H272" s="30">
        <v>960000000</v>
      </c>
      <c r="I272" s="30">
        <v>60593806</v>
      </c>
      <c r="J272" s="30">
        <v>144466000</v>
      </c>
      <c r="K272" s="30">
        <v>205059806</v>
      </c>
      <c r="L272" s="30">
        <v>754940194</v>
      </c>
      <c r="M272" s="30">
        <v>55681885</v>
      </c>
      <c r="N272" s="30">
        <v>144466000</v>
      </c>
      <c r="O272" s="30">
        <v>200147885</v>
      </c>
      <c r="P272" s="186"/>
    </row>
    <row r="273" spans="1:16" s="5" customFormat="1" x14ac:dyDescent="0.25">
      <c r="A273" s="29" t="s">
        <v>728</v>
      </c>
      <c r="B273" s="29" t="s">
        <v>729</v>
      </c>
      <c r="C273" s="30">
        <v>11500000</v>
      </c>
      <c r="D273" s="30">
        <v>0</v>
      </c>
      <c r="E273" s="30">
        <v>0</v>
      </c>
      <c r="F273" s="30">
        <v>0</v>
      </c>
      <c r="G273" s="30">
        <v>0</v>
      </c>
      <c r="H273" s="30">
        <v>11500000</v>
      </c>
      <c r="I273" s="30">
        <v>0</v>
      </c>
      <c r="J273" s="30">
        <v>0</v>
      </c>
      <c r="K273" s="30">
        <v>0</v>
      </c>
      <c r="L273" s="30">
        <v>11500000</v>
      </c>
      <c r="M273" s="30">
        <v>0</v>
      </c>
      <c r="N273" s="30">
        <v>0</v>
      </c>
      <c r="O273" s="30">
        <v>0</v>
      </c>
      <c r="P273" s="186"/>
    </row>
    <row r="274" spans="1:16" s="188" customFormat="1" x14ac:dyDescent="0.25">
      <c r="A274" s="29" t="s">
        <v>730</v>
      </c>
      <c r="B274" s="29" t="s">
        <v>731</v>
      </c>
      <c r="C274" s="30">
        <v>5491306778</v>
      </c>
      <c r="D274" s="30">
        <v>0</v>
      </c>
      <c r="E274" s="30">
        <v>0</v>
      </c>
      <c r="F274" s="30">
        <v>1300000000</v>
      </c>
      <c r="G274" s="30">
        <v>0</v>
      </c>
      <c r="H274" s="30">
        <v>6791306778</v>
      </c>
      <c r="I274" s="30">
        <v>4500000000</v>
      </c>
      <c r="J274" s="30">
        <v>2250000000</v>
      </c>
      <c r="K274" s="30">
        <v>6750000000</v>
      </c>
      <c r="L274" s="30">
        <v>41306778</v>
      </c>
      <c r="M274" s="30">
        <v>4200952282.6499996</v>
      </c>
      <c r="N274" s="30">
        <v>2544698291.5200005</v>
      </c>
      <c r="O274" s="30">
        <v>6745650574.1700001</v>
      </c>
      <c r="P274" s="186"/>
    </row>
    <row r="275" spans="1:16" s="5" customFormat="1" x14ac:dyDescent="0.25">
      <c r="A275" s="29" t="s">
        <v>732</v>
      </c>
      <c r="B275" s="29" t="s">
        <v>733</v>
      </c>
      <c r="C275" s="30">
        <v>111143900</v>
      </c>
      <c r="D275" s="30">
        <v>0</v>
      </c>
      <c r="E275" s="30">
        <v>111143900</v>
      </c>
      <c r="F275" s="30">
        <v>0</v>
      </c>
      <c r="G275" s="30">
        <v>0</v>
      </c>
      <c r="H275" s="30">
        <v>0</v>
      </c>
      <c r="I275" s="30">
        <v>0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186"/>
    </row>
    <row r="276" spans="1:16" s="191" customFormat="1" x14ac:dyDescent="0.25">
      <c r="A276" s="29" t="s">
        <v>734</v>
      </c>
      <c r="B276" s="29" t="s">
        <v>735</v>
      </c>
      <c r="C276" s="30">
        <v>10000000</v>
      </c>
      <c r="D276" s="30">
        <v>0</v>
      </c>
      <c r="E276" s="30">
        <v>0</v>
      </c>
      <c r="F276" s="30">
        <v>0</v>
      </c>
      <c r="G276" s="30">
        <v>0</v>
      </c>
      <c r="H276" s="30">
        <v>10000000</v>
      </c>
      <c r="I276" s="30">
        <v>0</v>
      </c>
      <c r="J276" s="30">
        <v>0</v>
      </c>
      <c r="K276" s="30">
        <v>0</v>
      </c>
      <c r="L276" s="30">
        <v>10000000</v>
      </c>
      <c r="M276" s="30">
        <v>0</v>
      </c>
      <c r="N276" s="30">
        <v>0</v>
      </c>
      <c r="O276" s="30">
        <v>0</v>
      </c>
      <c r="P276" s="186"/>
    </row>
    <row r="277" spans="1:16" s="191" customFormat="1" x14ac:dyDescent="0.25">
      <c r="A277" s="29" t="s">
        <v>736</v>
      </c>
      <c r="B277" s="29" t="s">
        <v>737</v>
      </c>
      <c r="C277" s="30">
        <v>10000000</v>
      </c>
      <c r="D277" s="30">
        <v>0</v>
      </c>
      <c r="E277" s="30">
        <v>0</v>
      </c>
      <c r="F277" s="30">
        <v>0</v>
      </c>
      <c r="G277" s="30">
        <v>0</v>
      </c>
      <c r="H277" s="30">
        <v>10000000</v>
      </c>
      <c r="I277" s="30">
        <v>0</v>
      </c>
      <c r="J277" s="30">
        <v>0</v>
      </c>
      <c r="K277" s="30">
        <v>0</v>
      </c>
      <c r="L277" s="30">
        <v>10000000</v>
      </c>
      <c r="M277" s="30">
        <v>0</v>
      </c>
      <c r="N277" s="30">
        <v>0</v>
      </c>
      <c r="O277" s="30">
        <v>0</v>
      </c>
      <c r="P277" s="186"/>
    </row>
    <row r="278" spans="1:16" s="191" customFormat="1" x14ac:dyDescent="0.25">
      <c r="A278" s="29" t="s">
        <v>738</v>
      </c>
      <c r="B278" s="29" t="s">
        <v>739</v>
      </c>
      <c r="C278" s="30">
        <v>10000000</v>
      </c>
      <c r="D278" s="30">
        <v>0</v>
      </c>
      <c r="E278" s="30">
        <v>0</v>
      </c>
      <c r="F278" s="30">
        <v>0</v>
      </c>
      <c r="G278" s="30">
        <v>0</v>
      </c>
      <c r="H278" s="30">
        <v>10000000</v>
      </c>
      <c r="I278" s="30">
        <v>0</v>
      </c>
      <c r="J278" s="30">
        <v>0</v>
      </c>
      <c r="K278" s="30">
        <v>0</v>
      </c>
      <c r="L278" s="30">
        <v>10000000</v>
      </c>
      <c r="M278" s="30">
        <v>0</v>
      </c>
      <c r="N278" s="30">
        <v>0</v>
      </c>
      <c r="O278" s="30">
        <v>0</v>
      </c>
      <c r="P278" s="186"/>
    </row>
    <row r="279" spans="1:16" s="34" customFormat="1" x14ac:dyDescent="0.25">
      <c r="A279" s="29" t="s">
        <v>740</v>
      </c>
      <c r="B279" s="29" t="s">
        <v>741</v>
      </c>
      <c r="C279" s="30">
        <v>0</v>
      </c>
      <c r="D279" s="30">
        <v>0</v>
      </c>
      <c r="E279" s="30">
        <v>0</v>
      </c>
      <c r="F279" s="30">
        <v>0</v>
      </c>
      <c r="G279" s="30">
        <v>0</v>
      </c>
      <c r="H279" s="30">
        <v>0</v>
      </c>
      <c r="I279" s="30">
        <v>0</v>
      </c>
      <c r="J279" s="30">
        <v>0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186"/>
    </row>
    <row r="280" spans="1:16" s="34" customFormat="1" x14ac:dyDescent="0.25">
      <c r="A280" s="32" t="s">
        <v>742</v>
      </c>
      <c r="B280" s="32" t="s">
        <v>414</v>
      </c>
      <c r="C280" s="33">
        <v>3243208081</v>
      </c>
      <c r="D280" s="33">
        <v>0</v>
      </c>
      <c r="E280" s="33">
        <v>13230230.4</v>
      </c>
      <c r="F280" s="33">
        <v>0</v>
      </c>
      <c r="G280" s="33">
        <v>-1300000000</v>
      </c>
      <c r="H280" s="33">
        <v>1929977850.5999999</v>
      </c>
      <c r="I280" s="33">
        <v>168041709.59999999</v>
      </c>
      <c r="J280" s="33">
        <v>29954442</v>
      </c>
      <c r="K280" s="33">
        <v>197996151.59999999</v>
      </c>
      <c r="L280" s="33">
        <v>1731981699</v>
      </c>
      <c r="M280" s="33">
        <v>105665681</v>
      </c>
      <c r="N280" s="33">
        <v>47384403</v>
      </c>
      <c r="O280" s="33">
        <v>153050084</v>
      </c>
      <c r="P280" s="186"/>
    </row>
    <row r="281" spans="1:16" s="34" customFormat="1" x14ac:dyDescent="0.25">
      <c r="A281" s="32" t="s">
        <v>743</v>
      </c>
      <c r="B281" s="32" t="s">
        <v>744</v>
      </c>
      <c r="C281" s="33">
        <v>2944912500</v>
      </c>
      <c r="D281" s="33">
        <v>0</v>
      </c>
      <c r="E281" s="33">
        <v>553360</v>
      </c>
      <c r="F281" s="33">
        <v>0</v>
      </c>
      <c r="G281" s="33">
        <v>-1300000000</v>
      </c>
      <c r="H281" s="33">
        <v>1644359140</v>
      </c>
      <c r="I281" s="33">
        <v>43446640</v>
      </c>
      <c r="J281" s="33">
        <v>0</v>
      </c>
      <c r="K281" s="33">
        <v>43446640</v>
      </c>
      <c r="L281" s="33">
        <v>1600912500</v>
      </c>
      <c r="M281" s="33">
        <v>34626449</v>
      </c>
      <c r="N281" s="33">
        <v>4153845</v>
      </c>
      <c r="O281" s="33">
        <v>38780294</v>
      </c>
      <c r="P281" s="186"/>
    </row>
    <row r="282" spans="1:16" x14ac:dyDescent="0.25">
      <c r="A282" s="29" t="s">
        <v>745</v>
      </c>
      <c r="B282" s="29" t="s">
        <v>68</v>
      </c>
      <c r="C282" s="30">
        <v>2900000000</v>
      </c>
      <c r="D282" s="30">
        <v>0</v>
      </c>
      <c r="E282" s="30">
        <v>0</v>
      </c>
      <c r="F282" s="30">
        <v>0</v>
      </c>
      <c r="G282" s="30">
        <v>-1300000000</v>
      </c>
      <c r="H282" s="30">
        <v>1600000000</v>
      </c>
      <c r="I282" s="30">
        <v>0</v>
      </c>
      <c r="J282" s="30">
        <v>0</v>
      </c>
      <c r="K282" s="30">
        <v>0</v>
      </c>
      <c r="L282" s="30">
        <v>1600000000</v>
      </c>
      <c r="M282" s="30">
        <v>0</v>
      </c>
      <c r="N282" s="30">
        <v>0</v>
      </c>
      <c r="O282" s="30">
        <v>0</v>
      </c>
      <c r="P282" s="186"/>
    </row>
    <row r="283" spans="1:16" x14ac:dyDescent="0.25">
      <c r="A283" s="29" t="s">
        <v>746</v>
      </c>
      <c r="B283" s="29" t="s">
        <v>747</v>
      </c>
      <c r="C283" s="30">
        <v>40412500</v>
      </c>
      <c r="D283" s="30">
        <v>0</v>
      </c>
      <c r="E283" s="30">
        <v>0</v>
      </c>
      <c r="F283" s="30">
        <v>0</v>
      </c>
      <c r="G283" s="30">
        <v>0</v>
      </c>
      <c r="H283" s="30">
        <v>40412500</v>
      </c>
      <c r="I283" s="30">
        <v>39500000</v>
      </c>
      <c r="J283" s="30">
        <v>0</v>
      </c>
      <c r="K283" s="30">
        <v>39500000</v>
      </c>
      <c r="L283" s="30">
        <v>912500</v>
      </c>
      <c r="M283" s="30">
        <v>34626449</v>
      </c>
      <c r="N283" s="30">
        <v>4153845</v>
      </c>
      <c r="O283" s="30">
        <v>38780294</v>
      </c>
      <c r="P283" s="186"/>
    </row>
    <row r="284" spans="1:16" x14ac:dyDescent="0.25">
      <c r="A284" s="29" t="s">
        <v>748</v>
      </c>
      <c r="B284" s="29" t="s">
        <v>749</v>
      </c>
      <c r="C284" s="30">
        <v>4500000</v>
      </c>
      <c r="D284" s="30">
        <v>0</v>
      </c>
      <c r="E284" s="30">
        <v>553360</v>
      </c>
      <c r="F284" s="30">
        <v>0</v>
      </c>
      <c r="G284" s="30">
        <v>0</v>
      </c>
      <c r="H284" s="30">
        <v>3946640</v>
      </c>
      <c r="I284" s="30">
        <v>3946640</v>
      </c>
      <c r="J284" s="30">
        <v>0</v>
      </c>
      <c r="K284" s="30">
        <v>3946640</v>
      </c>
      <c r="L284" s="30">
        <v>0</v>
      </c>
      <c r="M284" s="30">
        <v>0</v>
      </c>
      <c r="N284" s="30">
        <v>0</v>
      </c>
      <c r="O284" s="30">
        <v>0</v>
      </c>
      <c r="P284" s="186"/>
    </row>
    <row r="285" spans="1:16" s="34" customFormat="1" x14ac:dyDescent="0.25">
      <c r="A285" s="32" t="s">
        <v>750</v>
      </c>
      <c r="B285" s="32" t="s">
        <v>80</v>
      </c>
      <c r="C285" s="33">
        <v>298295581</v>
      </c>
      <c r="D285" s="33">
        <v>0</v>
      </c>
      <c r="E285" s="33">
        <v>12676870.4</v>
      </c>
      <c r="F285" s="33">
        <v>0</v>
      </c>
      <c r="G285" s="33">
        <v>0</v>
      </c>
      <c r="H285" s="33">
        <v>285618710.60000002</v>
      </c>
      <c r="I285" s="33">
        <v>124595069.59999999</v>
      </c>
      <c r="J285" s="33">
        <v>29954442</v>
      </c>
      <c r="K285" s="33">
        <v>154549511.59999999</v>
      </c>
      <c r="L285" s="33">
        <v>131069199.00000003</v>
      </c>
      <c r="M285" s="33">
        <v>71039232</v>
      </c>
      <c r="N285" s="33">
        <v>43230558</v>
      </c>
      <c r="O285" s="33">
        <v>114269790</v>
      </c>
      <c r="P285" s="186"/>
    </row>
    <row r="286" spans="1:16" x14ac:dyDescent="0.25">
      <c r="A286" s="29" t="s">
        <v>751</v>
      </c>
      <c r="B286" s="29" t="s">
        <v>88</v>
      </c>
      <c r="C286" s="30">
        <v>130000000</v>
      </c>
      <c r="D286" s="30">
        <v>0</v>
      </c>
      <c r="E286" s="30">
        <v>0</v>
      </c>
      <c r="F286" s="30">
        <v>0</v>
      </c>
      <c r="G286" s="30">
        <v>0</v>
      </c>
      <c r="H286" s="30">
        <v>130000000</v>
      </c>
      <c r="I286" s="30">
        <v>0</v>
      </c>
      <c r="J286" s="30">
        <v>0</v>
      </c>
      <c r="K286" s="30">
        <v>0</v>
      </c>
      <c r="L286" s="30">
        <v>130000000</v>
      </c>
      <c r="M286" s="30">
        <v>0</v>
      </c>
      <c r="N286" s="30">
        <v>0</v>
      </c>
      <c r="O286" s="30">
        <v>0</v>
      </c>
      <c r="P286" s="186"/>
    </row>
    <row r="287" spans="1:16" x14ac:dyDescent="0.25">
      <c r="A287" s="29" t="s">
        <v>752</v>
      </c>
      <c r="B287" s="29" t="s">
        <v>753</v>
      </c>
      <c r="C287" s="30">
        <v>50000000</v>
      </c>
      <c r="D287" s="30">
        <v>0</v>
      </c>
      <c r="E287" s="30">
        <v>9720278.4000000004</v>
      </c>
      <c r="F287" s="30">
        <v>0</v>
      </c>
      <c r="G287" s="30">
        <v>0</v>
      </c>
      <c r="H287" s="30">
        <v>40279721.600000001</v>
      </c>
      <c r="I287" s="30">
        <v>40279721.600000001</v>
      </c>
      <c r="J287" s="30">
        <v>0</v>
      </c>
      <c r="K287" s="30">
        <v>40279721.600000001</v>
      </c>
      <c r="L287" s="30">
        <v>0</v>
      </c>
      <c r="M287" s="30">
        <v>0</v>
      </c>
      <c r="N287" s="30">
        <v>0</v>
      </c>
      <c r="O287" s="30">
        <v>0</v>
      </c>
      <c r="P287" s="186"/>
    </row>
    <row r="288" spans="1:16" x14ac:dyDescent="0.25">
      <c r="A288" s="29" t="s">
        <v>754</v>
      </c>
      <c r="B288" s="29" t="s">
        <v>755</v>
      </c>
      <c r="C288" s="30">
        <v>83295581</v>
      </c>
      <c r="D288" s="30">
        <v>0</v>
      </c>
      <c r="E288" s="30">
        <v>0</v>
      </c>
      <c r="F288" s="30">
        <v>0</v>
      </c>
      <c r="G288" s="30">
        <v>0</v>
      </c>
      <c r="H288" s="30">
        <v>83295581</v>
      </c>
      <c r="I288" s="30">
        <v>52271940</v>
      </c>
      <c r="J288" s="30">
        <v>29954442</v>
      </c>
      <c r="K288" s="30">
        <v>82226382</v>
      </c>
      <c r="L288" s="30">
        <v>1069199</v>
      </c>
      <c r="M288" s="30">
        <v>38995824</v>
      </c>
      <c r="N288" s="30">
        <v>43230558</v>
      </c>
      <c r="O288" s="30">
        <v>82226382</v>
      </c>
      <c r="P288" s="186"/>
    </row>
    <row r="289" spans="1:16" x14ac:dyDescent="0.25">
      <c r="A289" s="29" t="s">
        <v>756</v>
      </c>
      <c r="B289" s="29" t="s">
        <v>757</v>
      </c>
      <c r="C289" s="30">
        <v>35000000</v>
      </c>
      <c r="D289" s="30">
        <v>0</v>
      </c>
      <c r="E289" s="30">
        <v>2956592</v>
      </c>
      <c r="F289" s="30">
        <v>0</v>
      </c>
      <c r="G289" s="30">
        <v>0</v>
      </c>
      <c r="H289" s="30">
        <v>32043408</v>
      </c>
      <c r="I289" s="30">
        <v>32043408</v>
      </c>
      <c r="J289" s="30">
        <v>0</v>
      </c>
      <c r="K289" s="30">
        <v>32043408</v>
      </c>
      <c r="L289" s="30">
        <v>0</v>
      </c>
      <c r="M289" s="30">
        <v>32043408</v>
      </c>
      <c r="N289" s="30">
        <v>0</v>
      </c>
      <c r="O289" s="30">
        <v>32043408</v>
      </c>
      <c r="P289" s="186"/>
    </row>
    <row r="290" spans="1:16" x14ac:dyDescent="0.25">
      <c r="A290" s="29"/>
      <c r="B290" s="29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186"/>
    </row>
    <row r="291" spans="1:16" s="28" customFormat="1" x14ac:dyDescent="0.25">
      <c r="A291" s="26" t="s">
        <v>758</v>
      </c>
      <c r="B291" s="26" t="s">
        <v>759</v>
      </c>
      <c r="C291" s="27">
        <v>0</v>
      </c>
      <c r="D291" s="27">
        <v>4542941234.0200005</v>
      </c>
      <c r="E291" s="27">
        <v>1456383630.4300001</v>
      </c>
      <c r="F291" s="27">
        <v>0</v>
      </c>
      <c r="G291" s="27">
        <v>0</v>
      </c>
      <c r="H291" s="27">
        <v>3086557603.5900002</v>
      </c>
      <c r="I291" s="27">
        <v>0</v>
      </c>
      <c r="J291" s="27">
        <v>0</v>
      </c>
      <c r="K291" s="27">
        <v>0</v>
      </c>
      <c r="L291" s="27">
        <v>3086557603.5900002</v>
      </c>
      <c r="M291" s="27">
        <v>0</v>
      </c>
      <c r="N291" s="27">
        <v>0</v>
      </c>
      <c r="O291" s="27">
        <v>0</v>
      </c>
      <c r="P291" s="186"/>
    </row>
    <row r="292" spans="1:16" x14ac:dyDescent="0.25">
      <c r="A292" s="29"/>
      <c r="B292" s="29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186"/>
    </row>
    <row r="293" spans="1:16" x14ac:dyDescent="0.25">
      <c r="A293" s="29"/>
      <c r="B293" s="29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186"/>
    </row>
    <row r="294" spans="1:16" x14ac:dyDescent="0.25">
      <c r="A294" s="29"/>
      <c r="B294" s="29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186"/>
    </row>
    <row r="295" spans="1:16" s="194" customFormat="1" x14ac:dyDescent="0.25">
      <c r="A295" s="192" t="s">
        <v>760</v>
      </c>
      <c r="B295" s="192" t="s">
        <v>761</v>
      </c>
      <c r="C295" s="193">
        <v>43036248547.000008</v>
      </c>
      <c r="D295" s="193">
        <v>36104547640.5</v>
      </c>
      <c r="E295" s="193">
        <v>0</v>
      </c>
      <c r="F295" s="193">
        <v>0</v>
      </c>
      <c r="G295" s="193">
        <v>0</v>
      </c>
      <c r="H295" s="193">
        <v>79140796187.5</v>
      </c>
      <c r="I295" s="193">
        <v>44263198646.970001</v>
      </c>
      <c r="J295" s="193">
        <v>21595359067.200001</v>
      </c>
      <c r="K295" s="193">
        <v>65858557714.169998</v>
      </c>
      <c r="L295" s="193">
        <v>13282238473.330002</v>
      </c>
      <c r="M295" s="193">
        <v>5158906079.4399996</v>
      </c>
      <c r="N295" s="193">
        <v>7148823867.96</v>
      </c>
      <c r="O295" s="193">
        <v>12307729947.4</v>
      </c>
      <c r="P295" s="186"/>
    </row>
    <row r="296" spans="1:16" s="188" customFormat="1" x14ac:dyDescent="0.25">
      <c r="A296" s="29" t="s">
        <v>762</v>
      </c>
      <c r="B296" s="29" t="s">
        <v>763</v>
      </c>
      <c r="C296" s="30">
        <v>6821422196.75</v>
      </c>
      <c r="D296" s="30">
        <v>55918383</v>
      </c>
      <c r="E296" s="30">
        <v>0</v>
      </c>
      <c r="F296" s="30">
        <v>0</v>
      </c>
      <c r="G296" s="30">
        <v>0</v>
      </c>
      <c r="H296" s="30">
        <v>6877340579.75</v>
      </c>
      <c r="I296" s="30">
        <v>1621422196.75</v>
      </c>
      <c r="J296" s="30">
        <v>1700000000</v>
      </c>
      <c r="K296" s="30">
        <v>3321422196.75</v>
      </c>
      <c r="L296" s="30">
        <v>3555918383</v>
      </c>
      <c r="M296" s="30">
        <v>1000000000</v>
      </c>
      <c r="N296" s="30">
        <v>0</v>
      </c>
      <c r="O296" s="30">
        <v>1000000000</v>
      </c>
      <c r="P296" s="186"/>
    </row>
    <row r="297" spans="1:16" s="188" customFormat="1" x14ac:dyDescent="0.25">
      <c r="A297" s="29" t="s">
        <v>764</v>
      </c>
      <c r="B297" s="29" t="s">
        <v>150</v>
      </c>
      <c r="C297" s="30">
        <v>2629629455</v>
      </c>
      <c r="D297" s="30">
        <v>909181314.30999994</v>
      </c>
      <c r="E297" s="30">
        <v>0</v>
      </c>
      <c r="F297" s="30">
        <v>0</v>
      </c>
      <c r="G297" s="30">
        <v>0</v>
      </c>
      <c r="H297" s="30">
        <v>3538810769.3099999</v>
      </c>
      <c r="I297" s="30">
        <v>883043814</v>
      </c>
      <c r="J297" s="30">
        <v>1742850274</v>
      </c>
      <c r="K297" s="30">
        <v>2625894088</v>
      </c>
      <c r="L297" s="30">
        <v>912916681.30999994</v>
      </c>
      <c r="M297" s="30">
        <v>0</v>
      </c>
      <c r="N297" s="30">
        <v>0</v>
      </c>
      <c r="O297" s="30">
        <v>0</v>
      </c>
      <c r="P297" s="186"/>
    </row>
    <row r="298" spans="1:16" s="188" customFormat="1" x14ac:dyDescent="0.25">
      <c r="A298" s="29" t="s">
        <v>765</v>
      </c>
      <c r="B298" s="29" t="s">
        <v>766</v>
      </c>
      <c r="C298" s="30">
        <v>30831972466.27</v>
      </c>
      <c r="D298" s="30">
        <v>17055317364.49</v>
      </c>
      <c r="E298" s="30">
        <v>0</v>
      </c>
      <c r="F298" s="30">
        <v>0</v>
      </c>
      <c r="G298" s="30">
        <v>0</v>
      </c>
      <c r="H298" s="30">
        <v>47887289830.760002</v>
      </c>
      <c r="I298" s="30">
        <v>21921680046.240002</v>
      </c>
      <c r="J298" s="30">
        <v>17152508793.200001</v>
      </c>
      <c r="K298" s="30">
        <v>39074188839.440002</v>
      </c>
      <c r="L298" s="30">
        <v>8813100991.3199997</v>
      </c>
      <c r="M298" s="30">
        <v>4158906079.4399996</v>
      </c>
      <c r="N298" s="30">
        <v>2023675419.96</v>
      </c>
      <c r="O298" s="30">
        <v>6182581499.3999996</v>
      </c>
      <c r="P298" s="186"/>
    </row>
    <row r="299" spans="1:16" s="188" customFormat="1" x14ac:dyDescent="0.25">
      <c r="A299" s="29" t="s">
        <v>767</v>
      </c>
      <c r="B299" s="29" t="s">
        <v>156</v>
      </c>
      <c r="C299" s="30">
        <v>2277710550.98</v>
      </c>
      <c r="D299" s="30">
        <v>11.7</v>
      </c>
      <c r="E299" s="30">
        <v>0</v>
      </c>
      <c r="F299" s="30">
        <v>0</v>
      </c>
      <c r="G299" s="30">
        <v>0</v>
      </c>
      <c r="H299" s="30">
        <v>2277710562.6799998</v>
      </c>
      <c r="I299" s="30">
        <v>2277710550.98</v>
      </c>
      <c r="J299" s="30">
        <v>0</v>
      </c>
      <c r="K299" s="30">
        <v>2277710550.98</v>
      </c>
      <c r="L299" s="30">
        <v>11.699999809265137</v>
      </c>
      <c r="M299" s="30">
        <v>0</v>
      </c>
      <c r="N299" s="30">
        <v>0</v>
      </c>
      <c r="O299" s="30">
        <v>0</v>
      </c>
      <c r="P299" s="186"/>
    </row>
    <row r="300" spans="1:16" s="188" customFormat="1" x14ac:dyDescent="0.25">
      <c r="A300" s="29" t="s">
        <v>768</v>
      </c>
      <c r="B300" s="29" t="s">
        <v>154</v>
      </c>
      <c r="C300" s="30">
        <v>0</v>
      </c>
      <c r="D300" s="30">
        <v>18083828161</v>
      </c>
      <c r="E300" s="30">
        <v>0</v>
      </c>
      <c r="F300" s="30">
        <v>0</v>
      </c>
      <c r="G300" s="30">
        <v>0</v>
      </c>
      <c r="H300" s="30">
        <v>18083828161</v>
      </c>
      <c r="I300" s="30">
        <v>17083828161</v>
      </c>
      <c r="J300" s="30">
        <v>1000000000</v>
      </c>
      <c r="K300" s="30">
        <v>18083828161</v>
      </c>
      <c r="L300" s="30">
        <v>0</v>
      </c>
      <c r="M300" s="30">
        <v>0</v>
      </c>
      <c r="N300" s="30">
        <v>5125148448</v>
      </c>
      <c r="O300" s="30">
        <v>5125148448</v>
      </c>
      <c r="P300" s="186"/>
    </row>
    <row r="301" spans="1:16" s="188" customFormat="1" x14ac:dyDescent="0.25">
      <c r="A301" s="29" t="s">
        <v>769</v>
      </c>
      <c r="B301" s="29" t="s">
        <v>770</v>
      </c>
      <c r="C301" s="30">
        <v>475513878</v>
      </c>
      <c r="D301" s="30">
        <v>302406</v>
      </c>
      <c r="E301" s="30">
        <v>0</v>
      </c>
      <c r="F301" s="30">
        <v>0</v>
      </c>
      <c r="G301" s="30">
        <v>0</v>
      </c>
      <c r="H301" s="30">
        <v>475816284</v>
      </c>
      <c r="I301" s="30">
        <v>475513878</v>
      </c>
      <c r="J301" s="30">
        <v>0</v>
      </c>
      <c r="K301" s="30">
        <v>475513878</v>
      </c>
      <c r="L301" s="30">
        <v>302406</v>
      </c>
      <c r="M301" s="30">
        <v>0</v>
      </c>
      <c r="N301" s="30">
        <v>0</v>
      </c>
      <c r="O301" s="30">
        <v>0</v>
      </c>
      <c r="P301" s="186"/>
    </row>
    <row r="302" spans="1:16" s="194" customFormat="1" x14ac:dyDescent="0.25">
      <c r="A302" s="192" t="s">
        <v>771</v>
      </c>
      <c r="B302" s="192" t="s">
        <v>772</v>
      </c>
      <c r="C302" s="193">
        <v>0</v>
      </c>
      <c r="D302" s="193">
        <v>108080922284</v>
      </c>
      <c r="E302" s="193">
        <v>0</v>
      </c>
      <c r="F302" s="193">
        <v>0</v>
      </c>
      <c r="G302" s="193">
        <v>0</v>
      </c>
      <c r="H302" s="193">
        <v>108080922284</v>
      </c>
      <c r="I302" s="193">
        <v>4500000000</v>
      </c>
      <c r="J302" s="193">
        <v>1000000000</v>
      </c>
      <c r="K302" s="193">
        <v>5500000000</v>
      </c>
      <c r="L302" s="193">
        <v>102580922284</v>
      </c>
      <c r="M302" s="193">
        <v>2250000000</v>
      </c>
      <c r="N302" s="193">
        <v>450000000</v>
      </c>
      <c r="O302" s="193">
        <v>2700000000</v>
      </c>
      <c r="P302" s="186"/>
    </row>
    <row r="303" spans="1:16" s="188" customFormat="1" x14ac:dyDescent="0.25">
      <c r="A303" s="29" t="s">
        <v>867</v>
      </c>
      <c r="B303" s="29" t="s">
        <v>868</v>
      </c>
      <c r="C303" s="30">
        <v>0</v>
      </c>
      <c r="D303" s="30">
        <v>16488310826</v>
      </c>
      <c r="E303" s="30">
        <v>0</v>
      </c>
      <c r="F303" s="30">
        <v>0</v>
      </c>
      <c r="G303" s="30">
        <v>0</v>
      </c>
      <c r="H303" s="30">
        <v>16488310826</v>
      </c>
      <c r="I303" s="30">
        <v>4500000000</v>
      </c>
      <c r="J303" s="30">
        <v>1000000000</v>
      </c>
      <c r="K303" s="30">
        <v>5500000000</v>
      </c>
      <c r="L303" s="30">
        <v>10988310826</v>
      </c>
      <c r="M303" s="30">
        <v>2250000000</v>
      </c>
      <c r="N303" s="30">
        <v>450000000</v>
      </c>
      <c r="O303" s="30">
        <v>2700000000</v>
      </c>
      <c r="P303" s="186"/>
    </row>
    <row r="304" spans="1:16" s="188" customFormat="1" x14ac:dyDescent="0.25">
      <c r="A304" s="29" t="s">
        <v>869</v>
      </c>
      <c r="B304" s="29" t="s">
        <v>870</v>
      </c>
      <c r="C304" s="30">
        <v>0</v>
      </c>
      <c r="D304" s="30">
        <v>3974715804</v>
      </c>
      <c r="E304" s="30">
        <v>0</v>
      </c>
      <c r="F304" s="30">
        <v>0</v>
      </c>
      <c r="G304" s="30">
        <v>0</v>
      </c>
      <c r="H304" s="30">
        <v>3974715804</v>
      </c>
      <c r="I304" s="30">
        <v>0</v>
      </c>
      <c r="J304" s="30">
        <v>0</v>
      </c>
      <c r="K304" s="30">
        <v>0</v>
      </c>
      <c r="L304" s="30">
        <v>3974715804</v>
      </c>
      <c r="M304" s="30">
        <v>0</v>
      </c>
      <c r="N304" s="30">
        <v>0</v>
      </c>
      <c r="O304" s="30">
        <v>0</v>
      </c>
      <c r="P304" s="186"/>
    </row>
    <row r="305" spans="1:16" s="188" customFormat="1" x14ac:dyDescent="0.25">
      <c r="A305" s="29" t="s">
        <v>773</v>
      </c>
      <c r="B305" s="29" t="s">
        <v>774</v>
      </c>
      <c r="C305" s="30">
        <v>0</v>
      </c>
      <c r="D305" s="30">
        <v>73795711287</v>
      </c>
      <c r="E305" s="30">
        <v>0</v>
      </c>
      <c r="F305" s="30">
        <v>0</v>
      </c>
      <c r="G305" s="30">
        <v>0</v>
      </c>
      <c r="H305" s="30">
        <v>73795711287</v>
      </c>
      <c r="I305" s="30">
        <v>0</v>
      </c>
      <c r="J305" s="30">
        <v>0</v>
      </c>
      <c r="K305" s="30">
        <v>0</v>
      </c>
      <c r="L305" s="30">
        <v>73795711287</v>
      </c>
      <c r="M305" s="30">
        <v>0</v>
      </c>
      <c r="N305" s="30">
        <v>0</v>
      </c>
      <c r="O305" s="30">
        <v>0</v>
      </c>
      <c r="P305" s="186"/>
    </row>
    <row r="306" spans="1:16" s="188" customFormat="1" x14ac:dyDescent="0.25">
      <c r="A306" s="29" t="s">
        <v>775</v>
      </c>
      <c r="B306" s="29" t="s">
        <v>776</v>
      </c>
      <c r="C306" s="30">
        <v>0</v>
      </c>
      <c r="D306" s="30">
        <v>13560848667</v>
      </c>
      <c r="E306" s="30">
        <v>0</v>
      </c>
      <c r="F306" s="30">
        <v>0</v>
      </c>
      <c r="G306" s="30">
        <v>0</v>
      </c>
      <c r="H306" s="30">
        <v>13560848667</v>
      </c>
      <c r="I306" s="30">
        <v>0</v>
      </c>
      <c r="J306" s="30">
        <v>0</v>
      </c>
      <c r="K306" s="30">
        <v>0</v>
      </c>
      <c r="L306" s="30">
        <v>13560848667</v>
      </c>
      <c r="M306" s="30">
        <v>0</v>
      </c>
      <c r="N306" s="30">
        <v>0</v>
      </c>
      <c r="O306" s="30">
        <v>0</v>
      </c>
      <c r="P306" s="186"/>
    </row>
    <row r="307" spans="1:16" s="188" customFormat="1" x14ac:dyDescent="0.25">
      <c r="A307" s="29" t="s">
        <v>871</v>
      </c>
      <c r="B307" s="29" t="s">
        <v>872</v>
      </c>
      <c r="C307" s="30">
        <v>0</v>
      </c>
      <c r="D307" s="30">
        <v>261335700</v>
      </c>
      <c r="E307" s="30">
        <v>0</v>
      </c>
      <c r="F307" s="30">
        <v>0</v>
      </c>
      <c r="G307" s="30">
        <v>0</v>
      </c>
      <c r="H307" s="30">
        <v>261335700</v>
      </c>
      <c r="I307" s="30">
        <v>0</v>
      </c>
      <c r="J307" s="30">
        <v>0</v>
      </c>
      <c r="K307" s="30">
        <v>0</v>
      </c>
      <c r="L307" s="30">
        <v>261335700</v>
      </c>
      <c r="M307" s="30">
        <v>0</v>
      </c>
      <c r="N307" s="30">
        <v>0</v>
      </c>
      <c r="O307" s="30">
        <v>0</v>
      </c>
      <c r="P307" s="186"/>
    </row>
    <row r="308" spans="1:16" x14ac:dyDescent="0.25">
      <c r="A308" s="29"/>
      <c r="B308" s="29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186"/>
    </row>
    <row r="310" spans="1:16" x14ac:dyDescent="0.25">
      <c r="A310" s="195"/>
      <c r="B310" s="195"/>
      <c r="C310" s="196"/>
      <c r="D310" s="196"/>
      <c r="E310" s="196"/>
      <c r="F310" s="196"/>
      <c r="G310" s="196"/>
      <c r="H310" s="196"/>
      <c r="I310" s="196"/>
      <c r="J310" s="196"/>
      <c r="K310" s="196"/>
      <c r="L310" s="196"/>
      <c r="M310" s="196"/>
      <c r="N310" s="196"/>
      <c r="O310" s="196"/>
      <c r="P310" s="186"/>
    </row>
    <row r="311" spans="1:16" x14ac:dyDescent="0.25">
      <c r="A311" s="214" t="s">
        <v>777</v>
      </c>
      <c r="B311" s="215"/>
      <c r="C311" s="88">
        <f t="shared" ref="C311:O311" si="1">+C6+C295+C302</f>
        <v>127682393485</v>
      </c>
      <c r="D311" s="88">
        <f t="shared" si="1"/>
        <v>155183972537.14999</v>
      </c>
      <c r="E311" s="88">
        <f t="shared" si="1"/>
        <v>2946890739.3500004</v>
      </c>
      <c r="F311" s="88">
        <f t="shared" si="1"/>
        <v>2515000000</v>
      </c>
      <c r="G311" s="88">
        <f t="shared" si="1"/>
        <v>-2515000000</v>
      </c>
      <c r="H311" s="88">
        <f t="shared" si="1"/>
        <v>279919475282.79999</v>
      </c>
      <c r="I311" s="88">
        <f t="shared" si="1"/>
        <v>98132020121.970001</v>
      </c>
      <c r="J311" s="88">
        <f t="shared" si="1"/>
        <v>38836592077.130005</v>
      </c>
      <c r="K311" s="88">
        <f t="shared" si="1"/>
        <v>136968612199.10001</v>
      </c>
      <c r="L311" s="88">
        <f t="shared" si="1"/>
        <v>142950863083.70001</v>
      </c>
      <c r="M311" s="88">
        <f t="shared" si="1"/>
        <v>33913810844.799992</v>
      </c>
      <c r="N311" s="88">
        <f t="shared" si="1"/>
        <v>24800907349.849998</v>
      </c>
      <c r="O311" s="88">
        <f t="shared" si="1"/>
        <v>58714718194.649994</v>
      </c>
      <c r="P311" s="186"/>
    </row>
    <row r="312" spans="1:16" x14ac:dyDescent="0.25">
      <c r="A312" s="195"/>
      <c r="B312" s="195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86"/>
    </row>
    <row r="313" spans="1:16" x14ac:dyDescent="0.25">
      <c r="A313" s="35"/>
      <c r="B313" s="35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186"/>
    </row>
    <row r="314" spans="1:16" x14ac:dyDescent="0.25">
      <c r="A314" s="35"/>
      <c r="B314" s="35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186"/>
    </row>
    <row r="315" spans="1:16" x14ac:dyDescent="0.25">
      <c r="A315" s="35"/>
      <c r="B315" s="35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186"/>
    </row>
    <row r="316" spans="1:16" s="34" customFormat="1" x14ac:dyDescent="0.25">
      <c r="A316" s="173"/>
      <c r="B316" s="173"/>
      <c r="C316" s="198"/>
      <c r="D316" s="198"/>
      <c r="E316" s="198"/>
      <c r="F316" s="198"/>
      <c r="G316" s="198"/>
      <c r="H316" s="198"/>
      <c r="I316" s="198"/>
      <c r="J316" s="198"/>
      <c r="K316" s="198"/>
      <c r="L316" s="198"/>
      <c r="M316" s="198"/>
      <c r="N316" s="198"/>
      <c r="O316" s="198"/>
      <c r="P316" s="186"/>
    </row>
    <row r="317" spans="1:16" x14ac:dyDescent="0.25">
      <c r="A317" s="199" t="s">
        <v>778</v>
      </c>
      <c r="B317" s="200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186"/>
    </row>
    <row r="318" spans="1:16" s="34" customFormat="1" x14ac:dyDescent="0.25">
      <c r="A318" s="32" t="s">
        <v>780</v>
      </c>
      <c r="B318" s="32" t="s">
        <v>781</v>
      </c>
      <c r="C318" s="33">
        <v>5957196346.8600006</v>
      </c>
      <c r="D318" s="33">
        <v>45716861082.779999</v>
      </c>
      <c r="E318" s="33">
        <v>0</v>
      </c>
      <c r="F318" s="33">
        <v>0</v>
      </c>
      <c r="G318" s="33">
        <v>0</v>
      </c>
      <c r="H318" s="33">
        <v>51674057429.639999</v>
      </c>
      <c r="I318" s="33">
        <v>9259365008.1199989</v>
      </c>
      <c r="J318" s="33">
        <v>22325378129.630001</v>
      </c>
      <c r="K318" s="33">
        <v>31584743137.75</v>
      </c>
      <c r="L318" s="33">
        <v>20089314291.889999</v>
      </c>
      <c r="M318" s="33">
        <v>7341017811.9199991</v>
      </c>
      <c r="N318" s="33">
        <v>2626669972.71</v>
      </c>
      <c r="O318" s="33">
        <v>9967687784.6299992</v>
      </c>
      <c r="P318" s="186"/>
    </row>
    <row r="319" spans="1:16" s="34" customFormat="1" x14ac:dyDescent="0.25">
      <c r="A319" s="32" t="s">
        <v>782</v>
      </c>
      <c r="B319" s="32" t="s">
        <v>783</v>
      </c>
      <c r="C319" s="33">
        <v>5957196346.8600006</v>
      </c>
      <c r="D319" s="33">
        <v>45716861082.779999</v>
      </c>
      <c r="E319" s="33">
        <v>0</v>
      </c>
      <c r="F319" s="33">
        <v>0</v>
      </c>
      <c r="G319" s="33">
        <v>0</v>
      </c>
      <c r="H319" s="33">
        <v>51674057429.639999</v>
      </c>
      <c r="I319" s="33">
        <v>9259365008.1199989</v>
      </c>
      <c r="J319" s="33">
        <v>22325378129.630001</v>
      </c>
      <c r="K319" s="33">
        <v>31584743137.75</v>
      </c>
      <c r="L319" s="33">
        <v>20089314291.889999</v>
      </c>
      <c r="M319" s="33">
        <v>7341017811.9199991</v>
      </c>
      <c r="N319" s="33">
        <v>2626669972.71</v>
      </c>
      <c r="O319" s="33">
        <v>9967687784.6299992</v>
      </c>
      <c r="P319" s="186"/>
    </row>
    <row r="320" spans="1:16" s="34" customFormat="1" x14ac:dyDescent="0.25">
      <c r="A320" s="32" t="s">
        <v>784</v>
      </c>
      <c r="B320" s="32" t="s">
        <v>178</v>
      </c>
      <c r="C320" s="33">
        <v>5460764961.3100004</v>
      </c>
      <c r="D320" s="33">
        <v>9725474104.7800007</v>
      </c>
      <c r="E320" s="33">
        <v>0</v>
      </c>
      <c r="F320" s="33">
        <v>0</v>
      </c>
      <c r="G320" s="33">
        <v>0</v>
      </c>
      <c r="H320" s="33">
        <v>15186239066.09</v>
      </c>
      <c r="I320" s="33">
        <v>4500308642.1000004</v>
      </c>
      <c r="J320" s="33">
        <v>2159040400.6300001</v>
      </c>
      <c r="K320" s="33">
        <v>6659349042.7300005</v>
      </c>
      <c r="L320" s="33">
        <v>8526890023.3599997</v>
      </c>
      <c r="M320" s="33">
        <v>2581961445.9000006</v>
      </c>
      <c r="N320" s="33">
        <v>2245987756.71</v>
      </c>
      <c r="O320" s="33">
        <v>4827949202.6100006</v>
      </c>
      <c r="P320" s="186"/>
    </row>
    <row r="321" spans="1:16" x14ac:dyDescent="0.25">
      <c r="A321" s="29" t="s">
        <v>785</v>
      </c>
      <c r="B321" s="29" t="s">
        <v>786</v>
      </c>
      <c r="C321" s="30">
        <v>486</v>
      </c>
      <c r="D321" s="30">
        <v>0</v>
      </c>
      <c r="E321" s="30">
        <v>0</v>
      </c>
      <c r="F321" s="30">
        <v>0</v>
      </c>
      <c r="G321" s="30">
        <v>0</v>
      </c>
      <c r="H321" s="30">
        <v>486</v>
      </c>
      <c r="I321" s="30">
        <v>0</v>
      </c>
      <c r="J321" s="30">
        <v>0</v>
      </c>
      <c r="K321" s="30">
        <v>0</v>
      </c>
      <c r="L321" s="30">
        <v>486</v>
      </c>
      <c r="M321" s="30">
        <v>0</v>
      </c>
      <c r="N321" s="30">
        <v>0</v>
      </c>
      <c r="O321" s="30">
        <v>0</v>
      </c>
      <c r="P321" s="186"/>
    </row>
    <row r="322" spans="1:16" x14ac:dyDescent="0.25">
      <c r="A322" s="29" t="s">
        <v>787</v>
      </c>
      <c r="B322" s="29" t="s">
        <v>198</v>
      </c>
      <c r="C322" s="30">
        <v>92600706</v>
      </c>
      <c r="D322" s="30">
        <v>0</v>
      </c>
      <c r="E322" s="30">
        <v>0</v>
      </c>
      <c r="F322" s="30">
        <v>0</v>
      </c>
      <c r="G322" s="30">
        <v>0</v>
      </c>
      <c r="H322" s="30">
        <v>92600706</v>
      </c>
      <c r="I322" s="30">
        <v>0</v>
      </c>
      <c r="J322" s="30">
        <v>0</v>
      </c>
      <c r="K322" s="30">
        <v>0</v>
      </c>
      <c r="L322" s="30">
        <v>92600706</v>
      </c>
      <c r="M322" s="30">
        <v>0</v>
      </c>
      <c r="N322" s="30">
        <v>0</v>
      </c>
      <c r="O322" s="30">
        <v>0</v>
      </c>
      <c r="P322" s="186"/>
    </row>
    <row r="323" spans="1:16" x14ac:dyDescent="0.25">
      <c r="A323" s="29" t="s">
        <v>788</v>
      </c>
      <c r="B323" s="29" t="s">
        <v>200</v>
      </c>
      <c r="C323" s="30">
        <v>942959837.4000001</v>
      </c>
      <c r="D323" s="30">
        <v>0</v>
      </c>
      <c r="E323" s="30">
        <v>0</v>
      </c>
      <c r="F323" s="30">
        <v>0</v>
      </c>
      <c r="G323" s="30">
        <v>0</v>
      </c>
      <c r="H323" s="30">
        <v>942959837.4000001</v>
      </c>
      <c r="I323" s="30">
        <v>863370612.39999998</v>
      </c>
      <c r="J323" s="30">
        <v>0</v>
      </c>
      <c r="K323" s="30">
        <v>863370612.39999998</v>
      </c>
      <c r="L323" s="30">
        <v>79589225.000000119</v>
      </c>
      <c r="M323" s="30">
        <v>863357403.39999998</v>
      </c>
      <c r="N323" s="30">
        <v>0</v>
      </c>
      <c r="O323" s="30">
        <v>863357403.39999998</v>
      </c>
      <c r="P323" s="186"/>
    </row>
    <row r="324" spans="1:16" x14ac:dyDescent="0.25">
      <c r="A324" s="29" t="s">
        <v>789</v>
      </c>
      <c r="B324" s="29" t="s">
        <v>202</v>
      </c>
      <c r="C324" s="30">
        <v>3245416647</v>
      </c>
      <c r="D324" s="30">
        <v>0</v>
      </c>
      <c r="E324" s="30">
        <v>0</v>
      </c>
      <c r="F324" s="30">
        <v>0</v>
      </c>
      <c r="G324" s="30">
        <v>0</v>
      </c>
      <c r="H324" s="30">
        <v>3245416647</v>
      </c>
      <c r="I324" s="30">
        <v>3197223312</v>
      </c>
      <c r="J324" s="30">
        <v>0</v>
      </c>
      <c r="K324" s="30">
        <v>3197223312</v>
      </c>
      <c r="L324" s="30">
        <v>48193335</v>
      </c>
      <c r="M324" s="30">
        <v>1278889324.8000002</v>
      </c>
      <c r="N324" s="30">
        <v>1455691611.0799999</v>
      </c>
      <c r="O324" s="30">
        <v>2734580935.8800001</v>
      </c>
      <c r="P324" s="186"/>
    </row>
    <row r="325" spans="1:16" s="34" customFormat="1" x14ac:dyDescent="0.25">
      <c r="A325" s="29" t="s">
        <v>790</v>
      </c>
      <c r="B325" s="29" t="s">
        <v>791</v>
      </c>
      <c r="C325" s="30">
        <v>1539306</v>
      </c>
      <c r="D325" s="30">
        <v>0</v>
      </c>
      <c r="E325" s="30">
        <v>0</v>
      </c>
      <c r="F325" s="30">
        <v>0</v>
      </c>
      <c r="G325" s="30">
        <v>0</v>
      </c>
      <c r="H325" s="30">
        <v>1539306</v>
      </c>
      <c r="I325" s="30">
        <v>0</v>
      </c>
      <c r="J325" s="30">
        <v>0</v>
      </c>
      <c r="K325" s="30">
        <v>0</v>
      </c>
      <c r="L325" s="30">
        <v>1539306</v>
      </c>
      <c r="M325" s="30">
        <v>0</v>
      </c>
      <c r="N325" s="30">
        <v>0</v>
      </c>
      <c r="O325" s="30">
        <v>0</v>
      </c>
      <c r="P325" s="186"/>
    </row>
    <row r="326" spans="1:16" x14ac:dyDescent="0.25">
      <c r="A326" s="29" t="s">
        <v>792</v>
      </c>
      <c r="B326" s="29" t="s">
        <v>793</v>
      </c>
      <c r="C326" s="30">
        <v>43256328</v>
      </c>
      <c r="D326" s="30">
        <v>0</v>
      </c>
      <c r="E326" s="30">
        <v>0</v>
      </c>
      <c r="F326" s="30">
        <v>0</v>
      </c>
      <c r="G326" s="30">
        <v>0</v>
      </c>
      <c r="H326" s="30">
        <v>43256328</v>
      </c>
      <c r="I326" s="30">
        <v>43256328</v>
      </c>
      <c r="J326" s="30">
        <v>0</v>
      </c>
      <c r="K326" s="30">
        <v>43256328</v>
      </c>
      <c r="L326" s="30">
        <v>0</v>
      </c>
      <c r="M326" s="30">
        <v>43256328</v>
      </c>
      <c r="N326" s="30">
        <v>0</v>
      </c>
      <c r="O326" s="30">
        <v>43256328</v>
      </c>
      <c r="P326" s="186"/>
    </row>
    <row r="327" spans="1:16" s="34" customFormat="1" x14ac:dyDescent="0.25">
      <c r="A327" s="29" t="s">
        <v>873</v>
      </c>
      <c r="B327" s="29" t="s">
        <v>874</v>
      </c>
      <c r="C327" s="30">
        <v>0</v>
      </c>
      <c r="D327" s="30">
        <v>1368744255</v>
      </c>
      <c r="E327" s="30">
        <v>0</v>
      </c>
      <c r="F327" s="30">
        <v>0</v>
      </c>
      <c r="G327" s="30">
        <v>0</v>
      </c>
      <c r="H327" s="30">
        <v>1368744255</v>
      </c>
      <c r="I327" s="30">
        <v>0</v>
      </c>
      <c r="J327" s="30">
        <v>1368744255</v>
      </c>
      <c r="K327" s="30">
        <v>1368744255</v>
      </c>
      <c r="L327" s="30">
        <v>0</v>
      </c>
      <c r="M327" s="30">
        <v>0</v>
      </c>
      <c r="N327" s="30">
        <v>0</v>
      </c>
      <c r="O327" s="30">
        <v>0</v>
      </c>
      <c r="P327" s="186"/>
    </row>
    <row r="328" spans="1:16" x14ac:dyDescent="0.25">
      <c r="A328" s="29" t="s">
        <v>892</v>
      </c>
      <c r="B328" s="29" t="s">
        <v>893</v>
      </c>
      <c r="C328" s="30">
        <v>0</v>
      </c>
      <c r="D328" s="30">
        <v>2268806537</v>
      </c>
      <c r="E328" s="30">
        <v>0</v>
      </c>
      <c r="F328" s="30">
        <v>0</v>
      </c>
      <c r="G328" s="30">
        <v>0</v>
      </c>
      <c r="H328" s="30">
        <v>2268806537</v>
      </c>
      <c r="I328" s="30">
        <v>0</v>
      </c>
      <c r="J328" s="30">
        <v>218743763</v>
      </c>
      <c r="K328" s="30">
        <v>218743763</v>
      </c>
      <c r="L328" s="30">
        <v>2050062774</v>
      </c>
      <c r="M328" s="30">
        <v>0</v>
      </c>
      <c r="N328" s="30">
        <v>218743763</v>
      </c>
      <c r="O328" s="30">
        <v>218743763</v>
      </c>
      <c r="P328" s="186"/>
    </row>
    <row r="329" spans="1:16" s="34" customFormat="1" x14ac:dyDescent="0.25">
      <c r="A329" s="29" t="s">
        <v>894</v>
      </c>
      <c r="B329" s="29" t="s">
        <v>895</v>
      </c>
      <c r="C329" s="30">
        <v>0</v>
      </c>
      <c r="D329" s="30">
        <v>1538191364</v>
      </c>
      <c r="E329" s="30">
        <v>0</v>
      </c>
      <c r="F329" s="30">
        <v>0</v>
      </c>
      <c r="G329" s="30">
        <v>0</v>
      </c>
      <c r="H329" s="30">
        <v>1538191364</v>
      </c>
      <c r="I329" s="30">
        <v>0</v>
      </c>
      <c r="J329" s="30">
        <v>170770290</v>
      </c>
      <c r="K329" s="30">
        <v>170770290</v>
      </c>
      <c r="L329" s="30">
        <v>1367421074</v>
      </c>
      <c r="M329" s="30">
        <v>0</v>
      </c>
      <c r="N329" s="30">
        <v>170770290</v>
      </c>
      <c r="O329" s="30">
        <v>170770290</v>
      </c>
      <c r="P329" s="186"/>
    </row>
    <row r="330" spans="1:16" x14ac:dyDescent="0.25">
      <c r="A330" s="29" t="s">
        <v>896</v>
      </c>
      <c r="B330" s="29" t="s">
        <v>897</v>
      </c>
      <c r="C330" s="30">
        <v>0</v>
      </c>
      <c r="D330" s="30">
        <v>1869839380</v>
      </c>
      <c r="E330" s="30">
        <v>0</v>
      </c>
      <c r="F330" s="30">
        <v>0</v>
      </c>
      <c r="G330" s="30">
        <v>0</v>
      </c>
      <c r="H330" s="30">
        <v>1869839380</v>
      </c>
      <c r="I330" s="30">
        <v>0</v>
      </c>
      <c r="J330" s="30">
        <v>0</v>
      </c>
      <c r="K330" s="30">
        <v>0</v>
      </c>
      <c r="L330" s="30">
        <v>1869839380</v>
      </c>
      <c r="M330" s="30">
        <v>0</v>
      </c>
      <c r="N330" s="30">
        <v>0</v>
      </c>
      <c r="O330" s="30">
        <v>0</v>
      </c>
      <c r="P330" s="186"/>
    </row>
    <row r="331" spans="1:16" x14ac:dyDescent="0.25">
      <c r="A331" s="29" t="s">
        <v>898</v>
      </c>
      <c r="B331" s="29" t="s">
        <v>899</v>
      </c>
      <c r="C331" s="30">
        <v>0</v>
      </c>
      <c r="D331" s="30">
        <v>2679892568.7800002</v>
      </c>
      <c r="E331" s="30">
        <v>0</v>
      </c>
      <c r="F331" s="30">
        <v>0</v>
      </c>
      <c r="G331" s="30">
        <v>0</v>
      </c>
      <c r="H331" s="30">
        <v>2679892568.7800002</v>
      </c>
      <c r="I331" s="30">
        <v>0</v>
      </c>
      <c r="J331" s="30">
        <v>400782092.63</v>
      </c>
      <c r="K331" s="30">
        <v>400782092.63</v>
      </c>
      <c r="L331" s="30">
        <v>2279110476.1500001</v>
      </c>
      <c r="M331" s="30">
        <v>0</v>
      </c>
      <c r="N331" s="30">
        <v>400782092.63</v>
      </c>
      <c r="O331" s="30">
        <v>400782092.63</v>
      </c>
      <c r="P331" s="186"/>
    </row>
    <row r="332" spans="1:16" x14ac:dyDescent="0.25">
      <c r="A332" s="29" t="s">
        <v>794</v>
      </c>
      <c r="B332" s="29" t="s">
        <v>795</v>
      </c>
      <c r="C332" s="30">
        <v>46201403</v>
      </c>
      <c r="D332" s="30">
        <v>0</v>
      </c>
      <c r="E332" s="30">
        <v>0</v>
      </c>
      <c r="F332" s="30">
        <v>0</v>
      </c>
      <c r="G332" s="30">
        <v>0</v>
      </c>
      <c r="H332" s="30">
        <v>46201403</v>
      </c>
      <c r="I332" s="30">
        <v>0</v>
      </c>
      <c r="J332" s="30">
        <v>0</v>
      </c>
      <c r="K332" s="30">
        <v>0</v>
      </c>
      <c r="L332" s="30">
        <v>46201403</v>
      </c>
      <c r="M332" s="30">
        <v>0</v>
      </c>
      <c r="N332" s="30">
        <v>0</v>
      </c>
      <c r="O332" s="30">
        <v>0</v>
      </c>
      <c r="P332" s="186"/>
    </row>
    <row r="333" spans="1:16" x14ac:dyDescent="0.25">
      <c r="A333" s="29" t="s">
        <v>796</v>
      </c>
      <c r="B333" s="29" t="s">
        <v>797</v>
      </c>
      <c r="C333" s="30">
        <v>6049905</v>
      </c>
      <c r="D333" s="30">
        <v>0</v>
      </c>
      <c r="E333" s="30">
        <v>0</v>
      </c>
      <c r="F333" s="30">
        <v>0</v>
      </c>
      <c r="G333" s="30">
        <v>0</v>
      </c>
      <c r="H333" s="30">
        <v>6049905</v>
      </c>
      <c r="I333" s="30">
        <v>0</v>
      </c>
      <c r="J333" s="30">
        <v>0</v>
      </c>
      <c r="K333" s="30">
        <v>0</v>
      </c>
      <c r="L333" s="30">
        <v>6049905</v>
      </c>
      <c r="M333" s="30">
        <v>0</v>
      </c>
      <c r="N333" s="30">
        <v>0</v>
      </c>
      <c r="O333" s="30">
        <v>0</v>
      </c>
      <c r="P333" s="186"/>
    </row>
    <row r="334" spans="1:16" x14ac:dyDescent="0.25">
      <c r="A334" s="29" t="s">
        <v>798</v>
      </c>
      <c r="B334" s="29" t="s">
        <v>799</v>
      </c>
      <c r="C334" s="30">
        <v>333067599.46000004</v>
      </c>
      <c r="D334" s="30">
        <v>0</v>
      </c>
      <c r="E334" s="30">
        <v>0</v>
      </c>
      <c r="F334" s="30">
        <v>0</v>
      </c>
      <c r="G334" s="30">
        <v>0</v>
      </c>
      <c r="H334" s="30">
        <v>333067599.46000004</v>
      </c>
      <c r="I334" s="30">
        <v>0</v>
      </c>
      <c r="J334" s="30">
        <v>0</v>
      </c>
      <c r="K334" s="30">
        <v>0</v>
      </c>
      <c r="L334" s="30">
        <v>333067599.46000004</v>
      </c>
      <c r="M334" s="30">
        <v>0</v>
      </c>
      <c r="N334" s="30">
        <v>0</v>
      </c>
      <c r="O334" s="30">
        <v>0</v>
      </c>
      <c r="P334" s="186"/>
    </row>
    <row r="335" spans="1:16" x14ac:dyDescent="0.25">
      <c r="A335" s="29" t="s">
        <v>800</v>
      </c>
      <c r="B335" s="29" t="s">
        <v>801</v>
      </c>
      <c r="C335" s="30">
        <v>150864168.61999989</v>
      </c>
      <c r="D335" s="30">
        <v>0</v>
      </c>
      <c r="E335" s="30">
        <v>0</v>
      </c>
      <c r="F335" s="30">
        <v>0</v>
      </c>
      <c r="G335" s="30">
        <v>0</v>
      </c>
      <c r="H335" s="30">
        <v>150864168.61999989</v>
      </c>
      <c r="I335" s="30">
        <v>0</v>
      </c>
      <c r="J335" s="30">
        <v>0</v>
      </c>
      <c r="K335" s="30">
        <v>0</v>
      </c>
      <c r="L335" s="30">
        <v>150864168.61999989</v>
      </c>
      <c r="M335" s="30">
        <v>0</v>
      </c>
      <c r="N335" s="30">
        <v>0</v>
      </c>
      <c r="O335" s="30">
        <v>0</v>
      </c>
      <c r="P335" s="186"/>
    </row>
    <row r="336" spans="1:16" x14ac:dyDescent="0.25">
      <c r="A336" s="29" t="s">
        <v>802</v>
      </c>
      <c r="B336" s="29" t="s">
        <v>803</v>
      </c>
      <c r="C336" s="30">
        <v>72706110.269999996</v>
      </c>
      <c r="D336" s="30">
        <v>0</v>
      </c>
      <c r="E336" s="30">
        <v>0</v>
      </c>
      <c r="F336" s="30">
        <v>0</v>
      </c>
      <c r="G336" s="30">
        <v>0</v>
      </c>
      <c r="H336" s="30">
        <v>72706110.269999996</v>
      </c>
      <c r="I336" s="30">
        <v>0</v>
      </c>
      <c r="J336" s="30">
        <v>0</v>
      </c>
      <c r="K336" s="30">
        <v>0</v>
      </c>
      <c r="L336" s="30">
        <v>72706110.269999996</v>
      </c>
      <c r="M336" s="30">
        <v>0</v>
      </c>
      <c r="N336" s="30">
        <v>0</v>
      </c>
      <c r="O336" s="30">
        <v>0</v>
      </c>
      <c r="P336" s="186"/>
    </row>
    <row r="337" spans="1:17" x14ac:dyDescent="0.25">
      <c r="A337" s="29" t="s">
        <v>804</v>
      </c>
      <c r="B337" s="29" t="s">
        <v>192</v>
      </c>
      <c r="C337" s="30">
        <v>120498609</v>
      </c>
      <c r="D337" s="30">
        <v>0</v>
      </c>
      <c r="E337" s="30">
        <v>0</v>
      </c>
      <c r="F337" s="30">
        <v>0</v>
      </c>
      <c r="G337" s="30">
        <v>0</v>
      </c>
      <c r="H337" s="30">
        <v>120498609</v>
      </c>
      <c r="I337" s="30">
        <v>0</v>
      </c>
      <c r="J337" s="30">
        <v>0</v>
      </c>
      <c r="K337" s="30">
        <v>0</v>
      </c>
      <c r="L337" s="30">
        <v>120498609</v>
      </c>
      <c r="M337" s="30">
        <v>0</v>
      </c>
      <c r="N337" s="30">
        <v>0</v>
      </c>
      <c r="O337" s="30">
        <v>0</v>
      </c>
      <c r="P337" s="186"/>
    </row>
    <row r="338" spans="1:17" x14ac:dyDescent="0.25">
      <c r="A338" s="29" t="s">
        <v>805</v>
      </c>
      <c r="B338" s="29" t="s">
        <v>194</v>
      </c>
      <c r="C338" s="30">
        <v>9145465.8600001335</v>
      </c>
      <c r="D338" s="30">
        <v>0</v>
      </c>
      <c r="E338" s="30">
        <v>0</v>
      </c>
      <c r="F338" s="30">
        <v>0</v>
      </c>
      <c r="G338" s="30">
        <v>0</v>
      </c>
      <c r="H338" s="30">
        <v>9145465.8600001335</v>
      </c>
      <c r="I338" s="30">
        <v>0</v>
      </c>
      <c r="J338" s="30">
        <v>0</v>
      </c>
      <c r="K338" s="30">
        <v>0</v>
      </c>
      <c r="L338" s="30">
        <v>9145465.8600001335</v>
      </c>
      <c r="M338" s="30">
        <v>0</v>
      </c>
      <c r="N338" s="30">
        <v>0</v>
      </c>
      <c r="O338" s="30">
        <v>0</v>
      </c>
      <c r="P338" s="186"/>
    </row>
    <row r="339" spans="1:17" x14ac:dyDescent="0.25">
      <c r="A339" s="29" t="s">
        <v>806</v>
      </c>
      <c r="B339" s="29" t="s">
        <v>196</v>
      </c>
      <c r="C339" s="30">
        <v>396458389.70000005</v>
      </c>
      <c r="D339" s="30">
        <v>0</v>
      </c>
      <c r="E339" s="30">
        <v>0</v>
      </c>
      <c r="F339" s="30">
        <v>0</v>
      </c>
      <c r="G339" s="30">
        <v>0</v>
      </c>
      <c r="H339" s="30">
        <v>396458389.70000005</v>
      </c>
      <c r="I339" s="30">
        <v>396458389.69999999</v>
      </c>
      <c r="J339" s="30">
        <v>0</v>
      </c>
      <c r="K339" s="30">
        <v>396458389.69999999</v>
      </c>
      <c r="L339" s="30">
        <v>5.9604644775390625E-8</v>
      </c>
      <c r="M339" s="30">
        <v>396458389.69999999</v>
      </c>
      <c r="N339" s="30">
        <v>0</v>
      </c>
      <c r="O339" s="30">
        <v>396458389.69999999</v>
      </c>
      <c r="P339" s="186"/>
    </row>
    <row r="340" spans="1:17" s="34" customFormat="1" x14ac:dyDescent="0.25">
      <c r="A340" s="29" t="s">
        <v>807</v>
      </c>
      <c r="B340" s="29" t="s">
        <v>224</v>
      </c>
      <c r="C340" s="30">
        <v>306708103</v>
      </c>
      <c r="D340" s="30">
        <v>24646126750</v>
      </c>
      <c r="E340" s="30">
        <v>0</v>
      </c>
      <c r="F340" s="30">
        <v>0</v>
      </c>
      <c r="G340" s="30">
        <v>0</v>
      </c>
      <c r="H340" s="30">
        <v>24952834853</v>
      </c>
      <c r="I340" s="30">
        <v>4712199303.4700012</v>
      </c>
      <c r="J340" s="30">
        <v>19785655513</v>
      </c>
      <c r="K340" s="30">
        <v>24497854816.470001</v>
      </c>
      <c r="L340" s="30">
        <v>454980036.52999878</v>
      </c>
      <c r="M340" s="30">
        <v>4712199303.4700003</v>
      </c>
      <c r="N340" s="30">
        <v>0</v>
      </c>
      <c r="O340" s="30">
        <v>4712199303.4700003</v>
      </c>
      <c r="P340" s="186"/>
    </row>
    <row r="341" spans="1:17" x14ac:dyDescent="0.25">
      <c r="A341" s="29" t="s">
        <v>808</v>
      </c>
      <c r="B341" s="29" t="s">
        <v>809</v>
      </c>
      <c r="C341" s="30">
        <v>23302014</v>
      </c>
      <c r="D341" s="30">
        <v>0</v>
      </c>
      <c r="E341" s="30">
        <v>0</v>
      </c>
      <c r="F341" s="30">
        <v>0</v>
      </c>
      <c r="G341" s="30">
        <v>0</v>
      </c>
      <c r="H341" s="30">
        <v>23302014</v>
      </c>
      <c r="I341" s="30">
        <v>0</v>
      </c>
      <c r="J341" s="30">
        <v>0</v>
      </c>
      <c r="K341" s="30">
        <v>0</v>
      </c>
      <c r="L341" s="30">
        <v>23302014</v>
      </c>
      <c r="M341" s="30">
        <v>0</v>
      </c>
      <c r="N341" s="30">
        <v>0</v>
      </c>
      <c r="O341" s="30">
        <v>0</v>
      </c>
      <c r="P341" s="186"/>
    </row>
    <row r="342" spans="1:17" x14ac:dyDescent="0.25">
      <c r="A342" s="29" t="s">
        <v>838</v>
      </c>
      <c r="B342" s="29" t="s">
        <v>839</v>
      </c>
      <c r="C342" s="30">
        <v>0</v>
      </c>
      <c r="D342" s="30">
        <v>24646126750</v>
      </c>
      <c r="E342" s="30">
        <v>0</v>
      </c>
      <c r="F342" s="30">
        <v>0</v>
      </c>
      <c r="G342" s="30">
        <v>0</v>
      </c>
      <c r="H342" s="30">
        <v>24646126750</v>
      </c>
      <c r="I342" s="30">
        <v>4712199303.4700012</v>
      </c>
      <c r="J342" s="30">
        <v>19785655513</v>
      </c>
      <c r="K342" s="30">
        <v>24497854816.470001</v>
      </c>
      <c r="L342" s="30">
        <v>148271933.52999878</v>
      </c>
      <c r="M342" s="30">
        <v>4712199303.4700003</v>
      </c>
      <c r="N342" s="30">
        <v>0</v>
      </c>
      <c r="O342" s="30">
        <v>4712199303.4700003</v>
      </c>
      <c r="P342" s="186"/>
    </row>
    <row r="343" spans="1:17" x14ac:dyDescent="0.25">
      <c r="A343" s="29" t="s">
        <v>810</v>
      </c>
      <c r="B343" s="29" t="s">
        <v>811</v>
      </c>
      <c r="C343" s="30">
        <v>263451974</v>
      </c>
      <c r="D343" s="30">
        <v>0</v>
      </c>
      <c r="E343" s="30">
        <v>0</v>
      </c>
      <c r="F343" s="30">
        <v>0</v>
      </c>
      <c r="G343" s="30">
        <v>0</v>
      </c>
      <c r="H343" s="30">
        <v>263451974</v>
      </c>
      <c r="I343" s="30">
        <v>0</v>
      </c>
      <c r="J343" s="30">
        <v>0</v>
      </c>
      <c r="K343" s="30">
        <v>0</v>
      </c>
      <c r="L343" s="30">
        <v>263451974</v>
      </c>
      <c r="M343" s="30">
        <v>0</v>
      </c>
      <c r="N343" s="30">
        <v>0</v>
      </c>
      <c r="O343" s="30">
        <v>0</v>
      </c>
      <c r="P343" s="186"/>
    </row>
    <row r="344" spans="1:17" x14ac:dyDescent="0.25">
      <c r="A344" s="29" t="s">
        <v>812</v>
      </c>
      <c r="B344" s="29" t="s">
        <v>813</v>
      </c>
      <c r="C344" s="30">
        <v>19954115</v>
      </c>
      <c r="D344" s="30">
        <v>0</v>
      </c>
      <c r="E344" s="30">
        <v>0</v>
      </c>
      <c r="F344" s="30">
        <v>0</v>
      </c>
      <c r="G344" s="30">
        <v>0</v>
      </c>
      <c r="H344" s="30">
        <v>19954115</v>
      </c>
      <c r="I344" s="30">
        <v>0</v>
      </c>
      <c r="J344" s="30">
        <v>0</v>
      </c>
      <c r="K344" s="30">
        <v>0</v>
      </c>
      <c r="L344" s="30">
        <v>19954115</v>
      </c>
      <c r="M344" s="30">
        <v>0</v>
      </c>
      <c r="N344" s="30">
        <v>0</v>
      </c>
      <c r="O344" s="30">
        <v>0</v>
      </c>
      <c r="P344" s="186"/>
    </row>
    <row r="345" spans="1:17" s="34" customFormat="1" x14ac:dyDescent="0.25">
      <c r="A345" s="29" t="s">
        <v>814</v>
      </c>
      <c r="B345" s="29" t="s">
        <v>815</v>
      </c>
      <c r="C345" s="30">
        <v>189723282.54999995</v>
      </c>
      <c r="D345" s="30">
        <v>0</v>
      </c>
      <c r="E345" s="30">
        <v>0</v>
      </c>
      <c r="F345" s="30">
        <v>0</v>
      </c>
      <c r="G345" s="30">
        <v>0</v>
      </c>
      <c r="H345" s="30">
        <v>189723282.54999995</v>
      </c>
      <c r="I345" s="30">
        <v>46857062.549999952</v>
      </c>
      <c r="J345" s="30">
        <v>0</v>
      </c>
      <c r="K345" s="30">
        <v>46857062.549999952</v>
      </c>
      <c r="L345" s="30">
        <v>142866220</v>
      </c>
      <c r="M345" s="30">
        <v>46857062.549999952</v>
      </c>
      <c r="N345" s="30">
        <v>0</v>
      </c>
      <c r="O345" s="30">
        <v>46857062.549999952</v>
      </c>
      <c r="P345" s="186"/>
    </row>
    <row r="346" spans="1:17" s="34" customFormat="1" x14ac:dyDescent="0.25">
      <c r="A346" s="29" t="s">
        <v>816</v>
      </c>
      <c r="B346" s="29" t="s">
        <v>817</v>
      </c>
      <c r="C346" s="30">
        <v>136620871</v>
      </c>
      <c r="D346" s="30">
        <v>0</v>
      </c>
      <c r="E346" s="30">
        <v>0</v>
      </c>
      <c r="F346" s="30">
        <v>0</v>
      </c>
      <c r="G346" s="30">
        <v>0</v>
      </c>
      <c r="H346" s="30">
        <v>136620871</v>
      </c>
      <c r="I346" s="30">
        <v>0</v>
      </c>
      <c r="J346" s="30">
        <v>0</v>
      </c>
      <c r="K346" s="30">
        <v>0</v>
      </c>
      <c r="L346" s="30">
        <v>136620871</v>
      </c>
      <c r="M346" s="30">
        <v>0</v>
      </c>
      <c r="N346" s="30">
        <v>0</v>
      </c>
      <c r="O346" s="30">
        <v>0</v>
      </c>
      <c r="P346" s="186"/>
    </row>
    <row r="347" spans="1:17" x14ac:dyDescent="0.25">
      <c r="A347" s="29" t="s">
        <v>818</v>
      </c>
      <c r="B347" s="29" t="s">
        <v>819</v>
      </c>
      <c r="C347" s="30">
        <v>56748</v>
      </c>
      <c r="D347" s="30">
        <v>0</v>
      </c>
      <c r="E347" s="30">
        <v>0</v>
      </c>
      <c r="F347" s="30">
        <v>0</v>
      </c>
      <c r="G347" s="30">
        <v>0</v>
      </c>
      <c r="H347" s="30">
        <v>56748</v>
      </c>
      <c r="I347" s="30">
        <v>0</v>
      </c>
      <c r="J347" s="30">
        <v>0</v>
      </c>
      <c r="K347" s="30">
        <v>0</v>
      </c>
      <c r="L347" s="30">
        <v>56748</v>
      </c>
      <c r="M347" s="30">
        <v>0</v>
      </c>
      <c r="N347" s="30">
        <v>0</v>
      </c>
      <c r="O347" s="30">
        <v>0</v>
      </c>
      <c r="P347" s="186"/>
    </row>
    <row r="348" spans="1:17" x14ac:dyDescent="0.25">
      <c r="A348" s="29" t="s">
        <v>820</v>
      </c>
      <c r="B348" s="29" t="s">
        <v>821</v>
      </c>
      <c r="C348" s="30">
        <v>5963244</v>
      </c>
      <c r="D348" s="30">
        <v>0</v>
      </c>
      <c r="E348" s="30">
        <v>0</v>
      </c>
      <c r="F348" s="30">
        <v>0</v>
      </c>
      <c r="G348" s="30">
        <v>0</v>
      </c>
      <c r="H348" s="30">
        <v>5963244</v>
      </c>
      <c r="I348" s="30">
        <v>0</v>
      </c>
      <c r="J348" s="30">
        <v>0</v>
      </c>
      <c r="K348" s="30">
        <v>0</v>
      </c>
      <c r="L348" s="30">
        <v>5963244</v>
      </c>
      <c r="M348" s="30">
        <v>0</v>
      </c>
      <c r="N348" s="30">
        <v>0</v>
      </c>
      <c r="O348" s="30">
        <v>0</v>
      </c>
      <c r="P348" s="186"/>
      <c r="Q348" s="56"/>
    </row>
    <row r="349" spans="1:17" x14ac:dyDescent="0.25">
      <c r="A349" s="29" t="s">
        <v>822</v>
      </c>
      <c r="B349" s="29" t="s">
        <v>823</v>
      </c>
      <c r="C349" s="30">
        <v>225357</v>
      </c>
      <c r="D349" s="30">
        <v>0</v>
      </c>
      <c r="E349" s="30">
        <v>0</v>
      </c>
      <c r="F349" s="30">
        <v>0</v>
      </c>
      <c r="G349" s="30">
        <v>0</v>
      </c>
      <c r="H349" s="30">
        <v>225357</v>
      </c>
      <c r="I349" s="30">
        <v>0</v>
      </c>
      <c r="J349" s="30">
        <v>0</v>
      </c>
      <c r="K349" s="30">
        <v>0</v>
      </c>
      <c r="L349" s="30">
        <v>225357</v>
      </c>
      <c r="M349" s="30">
        <v>0</v>
      </c>
      <c r="N349" s="30">
        <v>0</v>
      </c>
      <c r="O349" s="30">
        <v>0</v>
      </c>
      <c r="P349" s="186"/>
      <c r="Q349" s="56"/>
    </row>
    <row r="350" spans="1:17" x14ac:dyDescent="0.25">
      <c r="A350" s="29" t="s">
        <v>824</v>
      </c>
      <c r="B350" s="29" t="s">
        <v>793</v>
      </c>
      <c r="C350" s="30">
        <v>46857062.549999952</v>
      </c>
      <c r="D350" s="30">
        <v>0</v>
      </c>
      <c r="E350" s="30">
        <v>0</v>
      </c>
      <c r="F350" s="30">
        <v>0</v>
      </c>
      <c r="G350" s="30">
        <v>0</v>
      </c>
      <c r="H350" s="30">
        <v>46857062.549999952</v>
      </c>
      <c r="I350" s="30">
        <v>46857062.549999952</v>
      </c>
      <c r="J350" s="30">
        <v>0</v>
      </c>
      <c r="K350" s="30">
        <v>46857062.549999952</v>
      </c>
      <c r="L350" s="30">
        <v>0</v>
      </c>
      <c r="M350" s="30">
        <v>46857062.549999952</v>
      </c>
      <c r="N350" s="30">
        <v>0</v>
      </c>
      <c r="O350" s="30">
        <v>46857062.549999952</v>
      </c>
      <c r="P350" s="186"/>
      <c r="Q350" s="56"/>
    </row>
    <row r="351" spans="1:17" s="34" customFormat="1" x14ac:dyDescent="0.25">
      <c r="A351" s="29" t="s">
        <v>900</v>
      </c>
      <c r="B351" s="29" t="s">
        <v>901</v>
      </c>
      <c r="C351" s="30">
        <v>0</v>
      </c>
      <c r="D351" s="30">
        <v>11345260228</v>
      </c>
      <c r="E351" s="30">
        <v>0</v>
      </c>
      <c r="F351" s="30">
        <v>0</v>
      </c>
      <c r="G351" s="30">
        <v>0</v>
      </c>
      <c r="H351" s="30">
        <v>11345260228</v>
      </c>
      <c r="I351" s="30">
        <v>0</v>
      </c>
      <c r="J351" s="30">
        <v>380682216</v>
      </c>
      <c r="K351" s="30">
        <v>380682216</v>
      </c>
      <c r="L351" s="30">
        <v>10964578012</v>
      </c>
      <c r="M351" s="30">
        <v>0</v>
      </c>
      <c r="N351" s="30">
        <v>380682216</v>
      </c>
      <c r="O351" s="30">
        <v>380682216</v>
      </c>
      <c r="P351" s="186"/>
      <c r="Q351" s="89"/>
    </row>
    <row r="352" spans="1:17" x14ac:dyDescent="0.25">
      <c r="A352" s="29" t="s">
        <v>902</v>
      </c>
      <c r="B352" s="29" t="s">
        <v>903</v>
      </c>
      <c r="C352" s="30">
        <v>0</v>
      </c>
      <c r="D352" s="30">
        <v>11345260228</v>
      </c>
      <c r="E352" s="30">
        <v>0</v>
      </c>
      <c r="F352" s="30">
        <v>0</v>
      </c>
      <c r="G352" s="30">
        <v>0</v>
      </c>
      <c r="H352" s="30">
        <v>11345260228</v>
      </c>
      <c r="I352" s="30">
        <v>0</v>
      </c>
      <c r="J352" s="30">
        <v>380682216</v>
      </c>
      <c r="K352" s="30">
        <v>380682216</v>
      </c>
      <c r="L352" s="30">
        <v>10964578012</v>
      </c>
      <c r="M352" s="30">
        <v>0</v>
      </c>
      <c r="N352" s="30">
        <v>380682216</v>
      </c>
      <c r="O352" s="30">
        <v>380682216</v>
      </c>
      <c r="P352" s="186"/>
      <c r="Q352" s="56"/>
    </row>
    <row r="353" spans="2:17" x14ac:dyDescent="0.25">
      <c r="B353"/>
      <c r="C353" s="56"/>
      <c r="E353" s="56"/>
      <c r="Q353" s="56"/>
    </row>
    <row r="354" spans="2:17" x14ac:dyDescent="0.25">
      <c r="B354"/>
      <c r="C354" s="56"/>
      <c r="D354" s="56"/>
      <c r="E354" s="56"/>
      <c r="Q354" s="56"/>
    </row>
    <row r="355" spans="2:17" x14ac:dyDescent="0.25">
      <c r="B355" s="201" t="s">
        <v>825</v>
      </c>
      <c r="C355" s="96">
        <f t="shared" ref="C355:O355" si="2">+C6</f>
        <v>84646144938</v>
      </c>
      <c r="D355" s="96">
        <f t="shared" si="2"/>
        <v>10998502612.650002</v>
      </c>
      <c r="E355" s="96">
        <f t="shared" si="2"/>
        <v>2946890739.3500004</v>
      </c>
      <c r="F355" s="96">
        <f t="shared" si="2"/>
        <v>2515000000</v>
      </c>
      <c r="G355" s="96">
        <f t="shared" si="2"/>
        <v>-2515000000</v>
      </c>
      <c r="H355" s="96">
        <f t="shared" si="2"/>
        <v>92697756811.300003</v>
      </c>
      <c r="I355" s="96">
        <f t="shared" si="2"/>
        <v>49368821475.000008</v>
      </c>
      <c r="J355" s="96">
        <f t="shared" si="2"/>
        <v>16241233009.93</v>
      </c>
      <c r="K355" s="96">
        <f t="shared" si="2"/>
        <v>65610054484.93</v>
      </c>
      <c r="L355" s="96">
        <f t="shared" si="2"/>
        <v>27087702326.369995</v>
      </c>
      <c r="M355" s="96">
        <f t="shared" si="2"/>
        <v>26504904765.359993</v>
      </c>
      <c r="N355" s="96">
        <f t="shared" si="2"/>
        <v>17202083481.889999</v>
      </c>
      <c r="O355" s="96">
        <f t="shared" si="2"/>
        <v>43706988247.249992</v>
      </c>
      <c r="Q355" s="56"/>
    </row>
    <row r="356" spans="2:17" x14ac:dyDescent="0.25">
      <c r="B356" s="202" t="s">
        <v>826</v>
      </c>
      <c r="C356" s="95" t="e">
        <f>+#REF!+C285</f>
        <v>#REF!</v>
      </c>
      <c r="D356" s="95" t="e">
        <f>+#REF!+D285</f>
        <v>#REF!</v>
      </c>
      <c r="E356" s="95" t="e">
        <f>+#REF!+E285</f>
        <v>#REF!</v>
      </c>
      <c r="F356" s="95" t="e">
        <f>+#REF!+F285</f>
        <v>#REF!</v>
      </c>
      <c r="G356" s="95" t="e">
        <f>+#REF!+G285</f>
        <v>#REF!</v>
      </c>
      <c r="H356" s="95" t="e">
        <f>+#REF!+H285</f>
        <v>#REF!</v>
      </c>
      <c r="I356" s="95" t="e">
        <f>+#REF!+I285</f>
        <v>#REF!</v>
      </c>
      <c r="J356" s="95" t="e">
        <f>+#REF!+J285</f>
        <v>#REF!</v>
      </c>
      <c r="K356" s="95" t="e">
        <f>+#REF!+K285</f>
        <v>#REF!</v>
      </c>
      <c r="L356" s="95" t="e">
        <f>+#REF!+L285</f>
        <v>#REF!</v>
      </c>
      <c r="M356" s="95" t="e">
        <f>+#REF!+M285</f>
        <v>#REF!</v>
      </c>
      <c r="N356" s="95" t="e">
        <f>+#REF!+N285</f>
        <v>#REF!</v>
      </c>
      <c r="O356" s="95" t="e">
        <f>+#REF!+O285</f>
        <v>#REF!</v>
      </c>
      <c r="Q356" s="56"/>
    </row>
    <row r="357" spans="2:17" x14ac:dyDescent="0.25">
      <c r="B357" s="201" t="s">
        <v>827</v>
      </c>
      <c r="C357" s="96" t="e">
        <f>+#REF!</f>
        <v>#REF!</v>
      </c>
      <c r="D357" s="96" t="e">
        <f>+#REF!</f>
        <v>#REF!</v>
      </c>
      <c r="E357" s="96" t="e">
        <f>+#REF!</f>
        <v>#REF!</v>
      </c>
      <c r="F357" s="96" t="e">
        <f>+#REF!</f>
        <v>#REF!</v>
      </c>
      <c r="G357" s="96" t="e">
        <f>+#REF!</f>
        <v>#REF!</v>
      </c>
      <c r="H357" s="96" t="e">
        <f>+#REF!</f>
        <v>#REF!</v>
      </c>
      <c r="I357" s="96" t="e">
        <f>+#REF!</f>
        <v>#REF!</v>
      </c>
      <c r="J357" s="96" t="e">
        <f>+#REF!</f>
        <v>#REF!</v>
      </c>
      <c r="K357" s="96" t="e">
        <f>+#REF!</f>
        <v>#REF!</v>
      </c>
      <c r="L357" s="96" t="e">
        <f>+#REF!</f>
        <v>#REF!</v>
      </c>
      <c r="M357" s="96" t="e">
        <f>+#REF!</f>
        <v>#REF!</v>
      </c>
      <c r="N357" s="96" t="e">
        <f>+#REF!</f>
        <v>#REF!</v>
      </c>
      <c r="O357" s="96" t="e">
        <f>+#REF!</f>
        <v>#REF!</v>
      </c>
      <c r="Q357" s="56"/>
    </row>
    <row r="358" spans="2:17" x14ac:dyDescent="0.25">
      <c r="B358" s="203"/>
      <c r="C358" s="52" t="e">
        <f>SUM(C355:C357)</f>
        <v>#REF!</v>
      </c>
      <c r="D358" s="52" t="e">
        <f t="shared" ref="D358:O358" si="3">SUM(D355:D357)</f>
        <v>#REF!</v>
      </c>
      <c r="E358" s="52" t="e">
        <f t="shared" si="3"/>
        <v>#REF!</v>
      </c>
      <c r="F358" s="52" t="e">
        <f t="shared" si="3"/>
        <v>#REF!</v>
      </c>
      <c r="G358" s="52" t="e">
        <f t="shared" si="3"/>
        <v>#REF!</v>
      </c>
      <c r="H358" s="52" t="e">
        <f t="shared" si="3"/>
        <v>#REF!</v>
      </c>
      <c r="I358" s="52" t="e">
        <f t="shared" si="3"/>
        <v>#REF!</v>
      </c>
      <c r="J358" s="52" t="e">
        <f t="shared" si="3"/>
        <v>#REF!</v>
      </c>
      <c r="K358" s="52" t="e">
        <f t="shared" si="3"/>
        <v>#REF!</v>
      </c>
      <c r="L358" s="52" t="e">
        <f t="shared" si="3"/>
        <v>#REF!</v>
      </c>
      <c r="M358" s="52" t="e">
        <f t="shared" si="3"/>
        <v>#REF!</v>
      </c>
      <c r="N358" s="52" t="e">
        <f t="shared" si="3"/>
        <v>#REF!</v>
      </c>
      <c r="O358" s="52" t="e">
        <f t="shared" si="3"/>
        <v>#REF!</v>
      </c>
      <c r="Q358" s="56"/>
    </row>
    <row r="359" spans="2:17" x14ac:dyDescent="0.25">
      <c r="B359"/>
      <c r="C359" s="56"/>
      <c r="D359" s="56"/>
      <c r="E359" s="56"/>
      <c r="F359" s="35"/>
      <c r="Q359" s="56"/>
    </row>
    <row r="360" spans="2:17" x14ac:dyDescent="0.25">
      <c r="B360"/>
      <c r="C360" s="56"/>
      <c r="D360" s="56"/>
      <c r="E360" s="56"/>
      <c r="F360" s="35"/>
      <c r="Q360" s="56"/>
    </row>
    <row r="361" spans="2:17" x14ac:dyDescent="0.25">
      <c r="B361"/>
      <c r="C361" s="56"/>
      <c r="D361" s="56"/>
      <c r="E361" s="56"/>
      <c r="F361" s="35"/>
      <c r="Q361" s="56"/>
    </row>
    <row r="362" spans="2:17" x14ac:dyDescent="0.25">
      <c r="B362"/>
      <c r="C362" s="56"/>
      <c r="D362" s="56"/>
      <c r="E362" s="56"/>
      <c r="F362" s="35"/>
      <c r="Q362" s="56"/>
    </row>
    <row r="363" spans="2:17" x14ac:dyDescent="0.25">
      <c r="B363"/>
      <c r="C363" s="56"/>
      <c r="D363" s="56"/>
      <c r="E363" s="56"/>
      <c r="F363" s="35"/>
      <c r="I363" s="35"/>
      <c r="Q363" s="56"/>
    </row>
    <row r="364" spans="2:17" x14ac:dyDescent="0.25">
      <c r="B364"/>
      <c r="C364" s="56"/>
      <c r="D364" s="56"/>
      <c r="E364" s="56"/>
      <c r="F364" s="35"/>
      <c r="I364" s="35"/>
      <c r="Q364" s="56"/>
    </row>
    <row r="365" spans="2:17" x14ac:dyDescent="0.25">
      <c r="B365"/>
      <c r="C365" s="56"/>
      <c r="D365" s="56"/>
      <c r="E365" s="56"/>
      <c r="F365" s="35"/>
      <c r="Q365" s="56"/>
    </row>
    <row r="366" spans="2:17" x14ac:dyDescent="0.25">
      <c r="B366"/>
      <c r="C366" s="56"/>
      <c r="D366" s="56"/>
      <c r="E366" s="56"/>
      <c r="Q366" s="56"/>
    </row>
    <row r="367" spans="2:17" x14ac:dyDescent="0.25">
      <c r="B367"/>
      <c r="C367" s="56"/>
      <c r="D367" s="56"/>
      <c r="E367" s="56"/>
      <c r="Q367" s="56"/>
    </row>
    <row r="368" spans="2:17" x14ac:dyDescent="0.25">
      <c r="B368"/>
      <c r="C368" s="56"/>
      <c r="D368" s="56"/>
      <c r="E368" s="56"/>
      <c r="Q368" s="56"/>
    </row>
    <row r="369" spans="2:17" x14ac:dyDescent="0.25">
      <c r="B369"/>
      <c r="C369" s="56"/>
      <c r="D369" s="56"/>
      <c r="E369" s="56"/>
      <c r="Q369" s="56"/>
    </row>
    <row r="370" spans="2:17" x14ac:dyDescent="0.25">
      <c r="B370"/>
      <c r="C370" s="56"/>
      <c r="D370" s="56"/>
      <c r="E370" s="56"/>
      <c r="Q370" s="56"/>
    </row>
    <row r="371" spans="2:17" x14ac:dyDescent="0.25">
      <c r="B371"/>
      <c r="C371" s="56"/>
      <c r="D371" s="56"/>
      <c r="E371" s="56"/>
      <c r="H371" s="56">
        <v>4381973373</v>
      </c>
      <c r="Q371" s="56"/>
    </row>
    <row r="372" spans="2:17" x14ac:dyDescent="0.25">
      <c r="B372"/>
      <c r="C372" s="56"/>
      <c r="D372" s="56"/>
      <c r="E372" s="56"/>
      <c r="Q372" s="56"/>
    </row>
    <row r="373" spans="2:17" x14ac:dyDescent="0.25">
      <c r="B373"/>
      <c r="C373" s="56"/>
      <c r="D373" s="56"/>
      <c r="E373" s="56"/>
      <c r="Q373" s="56"/>
    </row>
    <row r="374" spans="2:17" x14ac:dyDescent="0.25">
      <c r="B374"/>
      <c r="C374" s="56"/>
      <c r="D374" s="56"/>
      <c r="E374" s="56"/>
      <c r="Q374" s="56"/>
    </row>
    <row r="375" spans="2:17" x14ac:dyDescent="0.25">
      <c r="B375"/>
      <c r="C375" s="56"/>
      <c r="D375" s="56"/>
      <c r="E375" s="56"/>
      <c r="Q375" s="56"/>
    </row>
    <row r="376" spans="2:17" x14ac:dyDescent="0.25">
      <c r="B376"/>
      <c r="C376" s="56"/>
      <c r="D376" s="56"/>
      <c r="E376" s="56"/>
      <c r="Q376" s="56"/>
    </row>
    <row r="377" spans="2:17" x14ac:dyDescent="0.25">
      <c r="B377"/>
      <c r="C377" s="56"/>
      <c r="D377" s="56"/>
      <c r="E377" s="56"/>
      <c r="Q377" s="56"/>
    </row>
    <row r="378" spans="2:17" x14ac:dyDescent="0.25">
      <c r="B378"/>
      <c r="C378" s="56"/>
      <c r="D378" s="56"/>
      <c r="E378" s="56"/>
      <c r="Q378" s="56"/>
    </row>
    <row r="379" spans="2:17" x14ac:dyDescent="0.25">
      <c r="B379"/>
      <c r="C379" s="56"/>
      <c r="D379" s="56"/>
      <c r="E379" s="56"/>
      <c r="Q379" s="56"/>
    </row>
    <row r="380" spans="2:17" x14ac:dyDescent="0.25">
      <c r="B380"/>
      <c r="C380" s="56"/>
      <c r="D380" s="56"/>
      <c r="E380" s="56"/>
      <c r="Q380" s="56"/>
    </row>
    <row r="381" spans="2:17" x14ac:dyDescent="0.25">
      <c r="B381"/>
      <c r="C381" s="56"/>
      <c r="D381" s="56"/>
      <c r="E381" s="56"/>
      <c r="Q381" s="56"/>
    </row>
    <row r="382" spans="2:17" x14ac:dyDescent="0.25">
      <c r="B382"/>
      <c r="C382" s="56"/>
      <c r="D382" s="56"/>
      <c r="E382" s="56"/>
      <c r="Q382" s="56"/>
    </row>
    <row r="383" spans="2:17" x14ac:dyDescent="0.25">
      <c r="B383"/>
      <c r="C383" s="56"/>
      <c r="D383" s="56"/>
      <c r="E383" s="56"/>
      <c r="Q383" s="56"/>
    </row>
    <row r="384" spans="2:17" x14ac:dyDescent="0.25">
      <c r="B384"/>
      <c r="C384" s="56"/>
      <c r="D384" s="56"/>
      <c r="E384" s="56"/>
      <c r="Q384" s="56"/>
    </row>
    <row r="385" spans="2:17" x14ac:dyDescent="0.25">
      <c r="B385"/>
      <c r="C385" s="56"/>
      <c r="D385" s="56"/>
      <c r="E385" s="56"/>
      <c r="Q385" s="56"/>
    </row>
    <row r="386" spans="2:17" x14ac:dyDescent="0.25">
      <c r="B386"/>
      <c r="C386" s="56"/>
      <c r="D386" s="56"/>
      <c r="E386" s="56"/>
      <c r="Q386" s="56"/>
    </row>
    <row r="387" spans="2:17" x14ac:dyDescent="0.25">
      <c r="B387"/>
      <c r="C387" s="56"/>
      <c r="D387" s="56"/>
      <c r="E387" s="56"/>
      <c r="Q387" s="56"/>
    </row>
    <row r="388" spans="2:17" x14ac:dyDescent="0.25">
      <c r="B388"/>
      <c r="C388" s="56"/>
      <c r="D388" s="56"/>
      <c r="E388" s="56"/>
      <c r="Q388" s="56"/>
    </row>
    <row r="389" spans="2:17" x14ac:dyDescent="0.25">
      <c r="B389"/>
      <c r="C389" s="56"/>
      <c r="D389" s="56"/>
      <c r="E389" s="56"/>
      <c r="Q389" s="56"/>
    </row>
    <row r="390" spans="2:17" x14ac:dyDescent="0.25">
      <c r="B390"/>
      <c r="C390" s="56"/>
      <c r="D390" s="56"/>
      <c r="E390" s="56"/>
      <c r="Q390" s="56"/>
    </row>
    <row r="391" spans="2:17" x14ac:dyDescent="0.25">
      <c r="B391"/>
      <c r="C391" s="56"/>
      <c r="D391" s="56"/>
      <c r="E391" s="56"/>
      <c r="Q391" s="56"/>
    </row>
    <row r="392" spans="2:17" x14ac:dyDescent="0.25">
      <c r="B392"/>
      <c r="C392" s="56"/>
      <c r="D392" s="56"/>
      <c r="E392" s="56"/>
      <c r="Q392" s="56"/>
    </row>
    <row r="393" spans="2:17" x14ac:dyDescent="0.25">
      <c r="B393"/>
      <c r="C393" s="56"/>
      <c r="D393" s="56"/>
      <c r="E393" s="56"/>
      <c r="Q393" s="56"/>
    </row>
    <row r="394" spans="2:17" x14ac:dyDescent="0.25">
      <c r="B394"/>
      <c r="C394" s="56"/>
      <c r="D394" s="56"/>
      <c r="E394" s="56"/>
      <c r="Q394" s="56"/>
    </row>
    <row r="395" spans="2:17" x14ac:dyDescent="0.25">
      <c r="B395"/>
      <c r="C395" s="56"/>
      <c r="D395" s="56"/>
      <c r="E395" s="56"/>
      <c r="Q395" s="56"/>
    </row>
    <row r="396" spans="2:17" x14ac:dyDescent="0.25">
      <c r="B396"/>
      <c r="C396" s="56"/>
      <c r="D396" s="56"/>
      <c r="E396" s="56"/>
      <c r="Q396" s="56"/>
    </row>
    <row r="397" spans="2:17" x14ac:dyDescent="0.25">
      <c r="B397"/>
      <c r="C397" s="56"/>
      <c r="D397" s="56"/>
      <c r="E397" s="56"/>
      <c r="Q397" s="56"/>
    </row>
    <row r="398" spans="2:17" x14ac:dyDescent="0.25">
      <c r="B398"/>
      <c r="C398" s="56"/>
      <c r="D398" s="56"/>
      <c r="E398" s="56"/>
      <c r="Q398" s="56"/>
    </row>
    <row r="399" spans="2:17" x14ac:dyDescent="0.25">
      <c r="B399"/>
      <c r="C399" s="56"/>
      <c r="D399" s="56"/>
      <c r="E399" s="56"/>
      <c r="Q399" s="56"/>
    </row>
    <row r="400" spans="2:17" x14ac:dyDescent="0.25">
      <c r="B400"/>
      <c r="C400" s="56"/>
      <c r="D400" s="56"/>
      <c r="E400" s="56"/>
      <c r="Q400" s="56"/>
    </row>
    <row r="401" spans="2:17" x14ac:dyDescent="0.25">
      <c r="B401"/>
      <c r="C401" s="56"/>
      <c r="D401" s="56"/>
      <c r="E401" s="56"/>
      <c r="Q401" s="56"/>
    </row>
    <row r="402" spans="2:17" x14ac:dyDescent="0.25">
      <c r="B402"/>
      <c r="C402" s="56"/>
      <c r="D402" s="56"/>
      <c r="E402" s="56"/>
      <c r="Q402" s="56"/>
    </row>
    <row r="403" spans="2:17" x14ac:dyDescent="0.25">
      <c r="B403"/>
      <c r="C403" s="56"/>
      <c r="D403" s="56"/>
      <c r="E403" s="56"/>
      <c r="Q403" s="56"/>
    </row>
    <row r="404" spans="2:17" x14ac:dyDescent="0.25">
      <c r="B404"/>
      <c r="C404" s="56"/>
      <c r="D404" s="56"/>
      <c r="E404" s="56"/>
      <c r="Q404" s="56"/>
    </row>
    <row r="405" spans="2:17" x14ac:dyDescent="0.25">
      <c r="B405"/>
      <c r="C405" s="56"/>
      <c r="D405" s="56"/>
      <c r="E405" s="56"/>
      <c r="Q405" s="56"/>
    </row>
    <row r="406" spans="2:17" x14ac:dyDescent="0.25">
      <c r="B406"/>
      <c r="C406" s="56"/>
      <c r="D406" s="56"/>
      <c r="E406" s="56"/>
      <c r="Q406" s="56"/>
    </row>
    <row r="407" spans="2:17" x14ac:dyDescent="0.25">
      <c r="B407"/>
      <c r="C407" s="56"/>
      <c r="D407" s="56"/>
      <c r="E407" s="56"/>
      <c r="Q407" s="56"/>
    </row>
    <row r="408" spans="2:17" x14ac:dyDescent="0.25">
      <c r="B408"/>
      <c r="C408" s="56"/>
      <c r="D408" s="56"/>
      <c r="E408" s="56"/>
      <c r="Q408" s="56"/>
    </row>
    <row r="409" spans="2:17" x14ac:dyDescent="0.25">
      <c r="B409"/>
      <c r="C409" s="56"/>
      <c r="D409" s="56"/>
      <c r="E409" s="56"/>
      <c r="Q409" s="56"/>
    </row>
    <row r="410" spans="2:17" x14ac:dyDescent="0.25">
      <c r="B410"/>
      <c r="C410" s="56"/>
      <c r="D410" s="56"/>
      <c r="E410" s="56"/>
      <c r="Q410" s="56"/>
    </row>
    <row r="411" spans="2:17" x14ac:dyDescent="0.25">
      <c r="B411"/>
      <c r="C411" s="56"/>
      <c r="D411" s="56"/>
      <c r="E411" s="56"/>
      <c r="Q411" s="56"/>
    </row>
    <row r="412" spans="2:17" x14ac:dyDescent="0.25">
      <c r="B412"/>
      <c r="C412" s="56"/>
      <c r="D412" s="56"/>
      <c r="E412" s="56"/>
      <c r="Q412" s="56"/>
    </row>
    <row r="413" spans="2:17" x14ac:dyDescent="0.25">
      <c r="B413"/>
      <c r="C413" s="56"/>
      <c r="D413" s="56"/>
      <c r="E413" s="56"/>
      <c r="Q413" s="56"/>
    </row>
    <row r="414" spans="2:17" x14ac:dyDescent="0.25">
      <c r="B414"/>
      <c r="C414" s="56"/>
      <c r="D414" s="56"/>
      <c r="E414" s="56"/>
      <c r="Q414" s="56"/>
    </row>
    <row r="415" spans="2:17" x14ac:dyDescent="0.25">
      <c r="B415"/>
      <c r="C415" s="56"/>
      <c r="D415" s="56"/>
      <c r="E415" s="56"/>
      <c r="Q415" s="56"/>
    </row>
    <row r="416" spans="2:17" x14ac:dyDescent="0.25">
      <c r="B416"/>
      <c r="C416" s="56"/>
      <c r="D416" s="56"/>
      <c r="E416" s="56"/>
      <c r="Q416" s="56"/>
    </row>
    <row r="417" spans="2:17" x14ac:dyDescent="0.25">
      <c r="B417"/>
      <c r="C417" s="56"/>
      <c r="D417" s="56"/>
      <c r="E417" s="56"/>
      <c r="Q417" s="56"/>
    </row>
    <row r="418" spans="2:17" x14ac:dyDescent="0.25">
      <c r="B418"/>
      <c r="C418" s="56"/>
      <c r="D418" s="56"/>
      <c r="E418" s="56"/>
      <c r="Q418" s="56"/>
    </row>
    <row r="419" spans="2:17" x14ac:dyDescent="0.25">
      <c r="B419"/>
      <c r="C419" s="56"/>
      <c r="D419" s="56"/>
      <c r="E419" s="56"/>
      <c r="Q419" s="56"/>
    </row>
    <row r="420" spans="2:17" x14ac:dyDescent="0.25">
      <c r="B420"/>
      <c r="C420" s="56"/>
      <c r="D420" s="56"/>
      <c r="E420" s="56"/>
      <c r="Q420" s="56"/>
    </row>
    <row r="421" spans="2:17" x14ac:dyDescent="0.25">
      <c r="B421"/>
      <c r="C421" s="56"/>
      <c r="D421" s="56"/>
      <c r="E421" s="56"/>
      <c r="Q421" s="56"/>
    </row>
    <row r="422" spans="2:17" x14ac:dyDescent="0.25">
      <c r="B422"/>
      <c r="C422" s="56"/>
      <c r="D422" s="56"/>
      <c r="E422" s="56"/>
      <c r="Q422" s="56"/>
    </row>
    <row r="423" spans="2:17" x14ac:dyDescent="0.25">
      <c r="B423"/>
      <c r="C423" s="56"/>
      <c r="D423" s="56"/>
      <c r="E423" s="56"/>
      <c r="Q423" s="56"/>
    </row>
    <row r="424" spans="2:17" x14ac:dyDescent="0.25">
      <c r="B424"/>
      <c r="C424" s="56"/>
      <c r="D424" s="56"/>
      <c r="E424" s="56"/>
      <c r="Q424" s="56"/>
    </row>
    <row r="425" spans="2:17" x14ac:dyDescent="0.25">
      <c r="B425"/>
      <c r="C425" s="56"/>
      <c r="D425" s="56"/>
      <c r="E425" s="56"/>
      <c r="Q425" s="56"/>
    </row>
    <row r="426" spans="2:17" x14ac:dyDescent="0.25">
      <c r="B426"/>
      <c r="C426" s="56"/>
      <c r="D426" s="56"/>
      <c r="E426" s="56"/>
      <c r="Q426" s="56"/>
    </row>
    <row r="427" spans="2:17" x14ac:dyDescent="0.25">
      <c r="B427"/>
      <c r="C427" s="56"/>
      <c r="D427" s="56"/>
      <c r="E427" s="56"/>
      <c r="Q427" s="56"/>
    </row>
    <row r="428" spans="2:17" x14ac:dyDescent="0.25">
      <c r="B428"/>
      <c r="C428" s="56"/>
      <c r="D428" s="56"/>
      <c r="E428" s="56"/>
      <c r="Q428" s="56"/>
    </row>
    <row r="429" spans="2:17" x14ac:dyDescent="0.25">
      <c r="B429"/>
      <c r="C429" s="56"/>
      <c r="D429" s="56"/>
      <c r="E429" s="56"/>
      <c r="Q429" s="56"/>
    </row>
    <row r="430" spans="2:17" x14ac:dyDescent="0.25">
      <c r="B430"/>
      <c r="C430" s="56"/>
      <c r="D430" s="56"/>
      <c r="E430" s="56"/>
      <c r="Q430" s="56"/>
    </row>
    <row r="431" spans="2:17" x14ac:dyDescent="0.25">
      <c r="B431"/>
      <c r="C431" s="56"/>
      <c r="D431" s="56"/>
      <c r="E431" s="56"/>
      <c r="Q431" s="56"/>
    </row>
    <row r="432" spans="2:17" x14ac:dyDescent="0.25">
      <c r="B432"/>
      <c r="C432" s="56"/>
      <c r="D432" s="56"/>
      <c r="E432" s="56"/>
      <c r="Q432" s="56"/>
    </row>
    <row r="433" spans="2:17" x14ac:dyDescent="0.25">
      <c r="B433"/>
      <c r="C433" s="56"/>
      <c r="D433" s="56"/>
      <c r="E433" s="56"/>
      <c r="Q433" s="56"/>
    </row>
    <row r="434" spans="2:17" x14ac:dyDescent="0.25">
      <c r="B434"/>
      <c r="C434" s="56"/>
      <c r="D434" s="56"/>
      <c r="E434" s="56"/>
      <c r="Q434" s="56"/>
    </row>
    <row r="435" spans="2:17" x14ac:dyDescent="0.25">
      <c r="B435"/>
      <c r="C435" s="56"/>
      <c r="D435" s="56"/>
      <c r="E435" s="56"/>
      <c r="Q435" s="56"/>
    </row>
    <row r="436" spans="2:17" x14ac:dyDescent="0.25">
      <c r="B436"/>
      <c r="C436" s="56"/>
      <c r="D436" s="56"/>
      <c r="E436" s="56"/>
      <c r="Q436" s="56"/>
    </row>
    <row r="437" spans="2:17" x14ac:dyDescent="0.25">
      <c r="B437"/>
      <c r="C437" s="56"/>
      <c r="D437" s="56"/>
      <c r="E437" s="56"/>
      <c r="Q437" s="56"/>
    </row>
    <row r="438" spans="2:17" x14ac:dyDescent="0.25">
      <c r="B438"/>
      <c r="C438" s="56"/>
      <c r="D438" s="56"/>
      <c r="E438" s="56"/>
      <c r="Q438" s="56"/>
    </row>
    <row r="439" spans="2:17" x14ac:dyDescent="0.25">
      <c r="B439"/>
      <c r="C439" s="56"/>
      <c r="D439" s="56"/>
      <c r="E439" s="56"/>
      <c r="Q439" s="56"/>
    </row>
    <row r="440" spans="2:17" x14ac:dyDescent="0.25">
      <c r="B440"/>
      <c r="C440" s="56"/>
      <c r="D440" s="56"/>
      <c r="E440" s="56"/>
      <c r="Q440" s="56"/>
    </row>
    <row r="441" spans="2:17" x14ac:dyDescent="0.25">
      <c r="B441"/>
      <c r="C441" s="56"/>
      <c r="D441" s="56"/>
      <c r="E441" s="56"/>
      <c r="Q441" s="56"/>
    </row>
    <row r="442" spans="2:17" x14ac:dyDescent="0.25">
      <c r="B442"/>
      <c r="C442" s="56"/>
      <c r="D442" s="56"/>
      <c r="E442" s="56"/>
      <c r="Q442" s="56"/>
    </row>
    <row r="443" spans="2:17" x14ac:dyDescent="0.25">
      <c r="B443"/>
      <c r="C443" s="56"/>
      <c r="D443" s="56"/>
      <c r="E443" s="56"/>
      <c r="Q443" s="56"/>
    </row>
    <row r="444" spans="2:17" x14ac:dyDescent="0.25">
      <c r="B444"/>
      <c r="C444" s="56"/>
      <c r="D444" s="56"/>
      <c r="E444" s="56"/>
      <c r="Q444" s="56"/>
    </row>
    <row r="445" spans="2:17" x14ac:dyDescent="0.25">
      <c r="B445"/>
      <c r="C445" s="56"/>
      <c r="D445" s="56"/>
      <c r="E445" s="56"/>
      <c r="Q445" s="56"/>
    </row>
    <row r="446" spans="2:17" x14ac:dyDescent="0.25">
      <c r="B446"/>
      <c r="C446" s="56"/>
      <c r="D446" s="56"/>
      <c r="E446" s="56"/>
      <c r="Q446" s="56"/>
    </row>
    <row r="447" spans="2:17" x14ac:dyDescent="0.25">
      <c r="C447" s="56"/>
      <c r="D447" s="56"/>
      <c r="E447" s="56"/>
      <c r="Q447" s="56"/>
    </row>
    <row r="448" spans="2:17" x14ac:dyDescent="0.25">
      <c r="C448" s="56"/>
      <c r="D448" s="56"/>
      <c r="E448" s="56"/>
      <c r="Q448" s="56"/>
    </row>
    <row r="449" spans="3:17" x14ac:dyDescent="0.25">
      <c r="C449" s="56"/>
      <c r="D449" s="56"/>
      <c r="E449" s="56"/>
      <c r="Q449" s="56"/>
    </row>
    <row r="450" spans="3:17" x14ac:dyDescent="0.25">
      <c r="C450" s="56"/>
      <c r="D450" s="56"/>
      <c r="E450" s="56"/>
      <c r="Q450" s="56"/>
    </row>
    <row r="451" spans="3:17" x14ac:dyDescent="0.25">
      <c r="C451" s="56"/>
      <c r="D451" s="56"/>
      <c r="E451" s="56"/>
      <c r="Q451" s="56"/>
    </row>
    <row r="452" spans="3:17" x14ac:dyDescent="0.25">
      <c r="C452" s="56"/>
      <c r="D452" s="56"/>
      <c r="E452" s="56"/>
      <c r="Q452" s="56"/>
    </row>
    <row r="453" spans="3:17" x14ac:dyDescent="0.25">
      <c r="C453" s="56"/>
      <c r="D453" s="56"/>
      <c r="E453" s="56"/>
      <c r="Q453" s="56"/>
    </row>
    <row r="454" spans="3:17" x14ac:dyDescent="0.25">
      <c r="C454" s="56"/>
      <c r="D454" s="56"/>
      <c r="E454" s="56"/>
      <c r="Q454" s="56"/>
    </row>
    <row r="455" spans="3:17" x14ac:dyDescent="0.25">
      <c r="C455" s="56"/>
      <c r="D455" s="56"/>
      <c r="E455" s="56"/>
    </row>
    <row r="456" spans="3:17" x14ac:dyDescent="0.25">
      <c r="C456" s="56"/>
      <c r="D456" s="56"/>
      <c r="E456" s="56"/>
    </row>
    <row r="457" spans="3:17" x14ac:dyDescent="0.25">
      <c r="C457" s="56"/>
      <c r="D457" s="56"/>
      <c r="E457" s="56"/>
    </row>
    <row r="458" spans="3:17" x14ac:dyDescent="0.25">
      <c r="C458" s="56"/>
      <c r="D458" s="56"/>
      <c r="E458" s="56"/>
    </row>
    <row r="459" spans="3:17" x14ac:dyDescent="0.25">
      <c r="C459" s="56"/>
      <c r="D459" s="56"/>
      <c r="E459" s="56"/>
    </row>
    <row r="460" spans="3:17" x14ac:dyDescent="0.25">
      <c r="C460" s="56"/>
      <c r="D460" s="56"/>
      <c r="E460" s="56"/>
    </row>
    <row r="461" spans="3:17" x14ac:dyDescent="0.25">
      <c r="C461" s="56"/>
      <c r="D461" s="56"/>
      <c r="E461" s="56"/>
    </row>
    <row r="462" spans="3:17" x14ac:dyDescent="0.25">
      <c r="C462" s="56"/>
      <c r="D462" s="56"/>
      <c r="E462" s="56"/>
    </row>
    <row r="466" spans="3:5" x14ac:dyDescent="0.25">
      <c r="C466" s="56"/>
      <c r="D466" s="56"/>
      <c r="E466" s="56"/>
    </row>
    <row r="467" spans="3:5" x14ac:dyDescent="0.25">
      <c r="C467" s="56"/>
      <c r="D467" s="56"/>
      <c r="E467" s="56"/>
    </row>
    <row r="468" spans="3:5" x14ac:dyDescent="0.25">
      <c r="C468" s="56"/>
      <c r="D468" s="56"/>
      <c r="E468" s="56"/>
    </row>
    <row r="469" spans="3:5" x14ac:dyDescent="0.25">
      <c r="C469" s="56"/>
      <c r="D469" s="56"/>
      <c r="E469" s="56"/>
    </row>
    <row r="470" spans="3:5" x14ac:dyDescent="0.25">
      <c r="C470" s="56"/>
      <c r="D470" s="56"/>
      <c r="E470" s="56"/>
    </row>
    <row r="471" spans="3:5" x14ac:dyDescent="0.25">
      <c r="C471" s="56"/>
      <c r="D471" s="56"/>
      <c r="E471" s="56"/>
    </row>
    <row r="472" spans="3:5" x14ac:dyDescent="0.25">
      <c r="C472" s="56"/>
      <c r="D472" s="56"/>
      <c r="E472" s="56"/>
    </row>
    <row r="473" spans="3:5" x14ac:dyDescent="0.25">
      <c r="C473" s="56"/>
      <c r="D473" s="56"/>
      <c r="E473" s="56"/>
    </row>
    <row r="474" spans="3:5" x14ac:dyDescent="0.25">
      <c r="C474" s="56"/>
      <c r="D474" s="56"/>
      <c r="E474" s="56"/>
    </row>
    <row r="475" spans="3:5" x14ac:dyDescent="0.25">
      <c r="C475" s="56"/>
      <c r="D475" s="56"/>
      <c r="E475" s="56"/>
    </row>
    <row r="476" spans="3:5" x14ac:dyDescent="0.25">
      <c r="C476" s="56"/>
      <c r="D476" s="56"/>
      <c r="E476" s="56"/>
    </row>
    <row r="477" spans="3:5" x14ac:dyDescent="0.25">
      <c r="C477" s="56"/>
      <c r="D477" s="56"/>
      <c r="E477" s="56"/>
    </row>
    <row r="478" spans="3:5" x14ac:dyDescent="0.25">
      <c r="C478" s="56"/>
      <c r="D478" s="56"/>
      <c r="E478" s="56"/>
    </row>
    <row r="479" spans="3:5" x14ac:dyDescent="0.25">
      <c r="C479" s="56"/>
      <c r="D479" s="56"/>
      <c r="E479" s="56"/>
    </row>
    <row r="480" spans="3:5" x14ac:dyDescent="0.25">
      <c r="C480" s="56"/>
      <c r="D480" s="56"/>
      <c r="E480" s="56"/>
    </row>
    <row r="481" spans="3:5" x14ac:dyDescent="0.25">
      <c r="C481" s="56"/>
      <c r="D481" s="56"/>
      <c r="E481" s="56"/>
    </row>
    <row r="482" spans="3:5" x14ac:dyDescent="0.25">
      <c r="C482" s="56"/>
      <c r="D482" s="56"/>
      <c r="E482" s="56"/>
    </row>
    <row r="483" spans="3:5" x14ac:dyDescent="0.25">
      <c r="C483" s="56"/>
      <c r="D483" s="56"/>
      <c r="E483" s="56"/>
    </row>
    <row r="484" spans="3:5" x14ac:dyDescent="0.25">
      <c r="C484" s="56"/>
      <c r="D484" s="56"/>
      <c r="E484" s="56"/>
    </row>
    <row r="485" spans="3:5" x14ac:dyDescent="0.25">
      <c r="C485" s="56"/>
      <c r="D485" s="56"/>
      <c r="E485" s="56"/>
    </row>
    <row r="486" spans="3:5" x14ac:dyDescent="0.25">
      <c r="C486" s="56"/>
      <c r="D486" s="56"/>
      <c r="E486" s="56"/>
    </row>
    <row r="487" spans="3:5" x14ac:dyDescent="0.25">
      <c r="C487" s="56"/>
      <c r="D487" s="56"/>
      <c r="E487" s="56"/>
    </row>
    <row r="488" spans="3:5" x14ac:dyDescent="0.25">
      <c r="C488" s="56"/>
      <c r="D488" s="56"/>
      <c r="E488" s="56"/>
    </row>
    <row r="489" spans="3:5" x14ac:dyDescent="0.25">
      <c r="C489" s="56"/>
      <c r="D489" s="56"/>
      <c r="E489" s="56"/>
    </row>
    <row r="490" spans="3:5" x14ac:dyDescent="0.25">
      <c r="C490" s="56"/>
      <c r="D490" s="56"/>
      <c r="E490" s="56"/>
    </row>
    <row r="491" spans="3:5" x14ac:dyDescent="0.25">
      <c r="C491" s="56"/>
      <c r="D491" s="56"/>
      <c r="E491" s="56"/>
    </row>
    <row r="492" spans="3:5" x14ac:dyDescent="0.25">
      <c r="C492" s="56"/>
      <c r="D492" s="56"/>
      <c r="E492" s="56"/>
    </row>
    <row r="493" spans="3:5" x14ac:dyDescent="0.25">
      <c r="C493" s="56"/>
      <c r="D493" s="56"/>
      <c r="E493" s="56"/>
    </row>
    <row r="494" spans="3:5" x14ac:dyDescent="0.25">
      <c r="C494" s="56"/>
      <c r="D494" s="56"/>
      <c r="E494" s="56"/>
    </row>
    <row r="495" spans="3:5" x14ac:dyDescent="0.25">
      <c r="C495" s="56"/>
      <c r="D495" s="56"/>
      <c r="E495" s="56"/>
    </row>
    <row r="496" spans="3:5" x14ac:dyDescent="0.25">
      <c r="C496" s="56"/>
      <c r="D496" s="56"/>
      <c r="E496" s="56"/>
    </row>
    <row r="497" spans="3:5" x14ac:dyDescent="0.25">
      <c r="C497" s="56"/>
      <c r="D497" s="56"/>
      <c r="E497" s="56"/>
    </row>
    <row r="498" spans="3:5" x14ac:dyDescent="0.25">
      <c r="C498" s="56"/>
      <c r="D498" s="56"/>
      <c r="E498" s="56"/>
    </row>
    <row r="499" spans="3:5" x14ac:dyDescent="0.25">
      <c r="C499" s="56"/>
      <c r="D499" s="56"/>
      <c r="E499" s="56"/>
    </row>
    <row r="500" spans="3:5" x14ac:dyDescent="0.25">
      <c r="C500" s="56"/>
      <c r="D500" s="56"/>
      <c r="E500" s="56"/>
    </row>
    <row r="503" spans="3:5" x14ac:dyDescent="0.25">
      <c r="C503" s="56"/>
      <c r="D503" s="56"/>
      <c r="E503" s="56"/>
    </row>
  </sheetData>
  <mergeCells count="3">
    <mergeCell ref="A2:O2"/>
    <mergeCell ref="A3:O3"/>
    <mergeCell ref="A311:B3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TRIMESTRE I INGRESOS</vt:lpstr>
      <vt:lpstr>TRIMESTRE I GASTOS </vt:lpstr>
      <vt:lpstr>TRIMESTRE II INGRESOS</vt:lpstr>
      <vt:lpstr>TRIMESTRE II GASTOS</vt:lpstr>
      <vt:lpstr>TRIMESTRE III INGRESOS</vt:lpstr>
      <vt:lpstr>TRIMESTRE III GASTOS</vt:lpstr>
      <vt:lpstr>TRIMESTRE IV INGRESOS</vt:lpstr>
      <vt:lpstr>TRIMESTRE IV 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</dc:creator>
  <cp:lastModifiedBy>Sandra Patricia</cp:lastModifiedBy>
  <dcterms:created xsi:type="dcterms:W3CDTF">2026-07-10T19:10:23Z</dcterms:created>
  <dcterms:modified xsi:type="dcterms:W3CDTF">2026-07-10T19:29:25Z</dcterms:modified>
</cp:coreProperties>
</file>