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z.pinto\Desktop\CONTROL PRESUPUESTO 2026\ANA LUCIA ITA\"/>
    </mc:Choice>
  </mc:AlternateContent>
  <xr:revisionPtr revIDLastSave="0" documentId="13_ncr:1_{AEBD8CB3-1D36-449F-843D-442931075D7D}" xr6:coauthVersionLast="47" xr6:coauthVersionMax="47" xr10:uidLastSave="{00000000-0000-0000-0000-000000000000}"/>
  <bookViews>
    <workbookView xWindow="-120" yWindow="-120" windowWidth="24240" windowHeight="13140" firstSheet="4" activeTab="7" xr2:uid="{C14760D2-EF05-465D-B461-591FBF647E01}"/>
  </bookViews>
  <sheets>
    <sheet name="TRIMESTRE I INGRESOS" sheetId="1" r:id="rId1"/>
    <sheet name="TRIMESTRE I GASTOS" sheetId="2" r:id="rId2"/>
    <sheet name="TRIMESTRE II INGRESOS" sheetId="3" r:id="rId3"/>
    <sheet name="TRIMESTRE II GASTOS" sheetId="4" r:id="rId4"/>
    <sheet name="TRIMESTRE III INGRESOS" sheetId="6" r:id="rId5"/>
    <sheet name="TRIMESTRE III GASTOS" sheetId="7" r:id="rId6"/>
    <sheet name="TRIMESTRE IV INGRESOS" sheetId="8" r:id="rId7"/>
    <sheet name="TRIMESTRE IV GASTOS" sheetId="9" r:id="rId8"/>
  </sheets>
  <externalReferences>
    <externalReference r:id="rId9"/>
    <externalReference r:id="rId10"/>
    <externalReference r:id="rId11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86" i="8" l="1"/>
  <c r="N86" i="8"/>
  <c r="M86" i="8"/>
  <c r="L86" i="8"/>
  <c r="K86" i="8"/>
  <c r="J86" i="8"/>
  <c r="I86" i="8"/>
  <c r="H86" i="8"/>
  <c r="G86" i="8"/>
  <c r="F86" i="8"/>
  <c r="E86" i="8"/>
  <c r="D86" i="8"/>
  <c r="O85" i="8"/>
  <c r="O143" i="8" s="1"/>
  <c r="N85" i="8"/>
  <c r="N143" i="8" s="1"/>
  <c r="M85" i="8"/>
  <c r="M143" i="8" s="1"/>
  <c r="L85" i="8"/>
  <c r="L143" i="8" s="1"/>
  <c r="K85" i="8"/>
  <c r="K143" i="8" s="1"/>
  <c r="J85" i="8"/>
  <c r="J143" i="8" s="1"/>
  <c r="I85" i="8"/>
  <c r="I143" i="8" s="1"/>
  <c r="H85" i="8"/>
  <c r="H143" i="8" s="1"/>
  <c r="G85" i="8"/>
  <c r="G143" i="8" s="1"/>
  <c r="F85" i="8"/>
  <c r="F143" i="8" s="1"/>
  <c r="E85" i="8"/>
  <c r="E143" i="8" s="1"/>
  <c r="D85" i="8"/>
  <c r="D143" i="8" s="1"/>
  <c r="M7" i="8"/>
  <c r="O5" i="8"/>
  <c r="N5" i="8"/>
  <c r="M5" i="8"/>
  <c r="L5" i="8"/>
  <c r="K5" i="8"/>
  <c r="J5" i="8"/>
  <c r="I5" i="8"/>
  <c r="H5" i="8"/>
  <c r="G5" i="8"/>
  <c r="F5" i="8"/>
  <c r="E5" i="8"/>
  <c r="D5" i="8"/>
  <c r="Q357" i="9"/>
  <c r="P357" i="9"/>
  <c r="O357" i="9"/>
  <c r="N357" i="9"/>
  <c r="M357" i="9"/>
  <c r="L357" i="9"/>
  <c r="K357" i="9"/>
  <c r="J357" i="9"/>
  <c r="I357" i="9"/>
  <c r="H357" i="9"/>
  <c r="G357" i="9"/>
  <c r="F357" i="9"/>
  <c r="E357" i="9"/>
  <c r="D357" i="9"/>
  <c r="C357" i="9"/>
  <c r="Q356" i="9"/>
  <c r="P356" i="9"/>
  <c r="O356" i="9"/>
  <c r="N356" i="9"/>
  <c r="M356" i="9"/>
  <c r="L356" i="9"/>
  <c r="K356" i="9"/>
  <c r="J356" i="9"/>
  <c r="I356" i="9"/>
  <c r="H356" i="9"/>
  <c r="G356" i="9"/>
  <c r="F356" i="9"/>
  <c r="E356" i="9"/>
  <c r="D356" i="9"/>
  <c r="C356" i="9"/>
  <c r="Q355" i="9"/>
  <c r="P355" i="9"/>
  <c r="Q5" i="9"/>
  <c r="P5" i="9"/>
  <c r="O5" i="9"/>
  <c r="O355" i="9" s="1"/>
  <c r="O358" i="9" s="1"/>
  <c r="N5" i="9"/>
  <c r="N355" i="9" s="1"/>
  <c r="N358" i="9" s="1"/>
  <c r="M5" i="9"/>
  <c r="M355" i="9" s="1"/>
  <c r="M358" i="9" s="1"/>
  <c r="L5" i="9"/>
  <c r="L355" i="9" s="1"/>
  <c r="L358" i="9" s="1"/>
  <c r="K5" i="9"/>
  <c r="K355" i="9" s="1"/>
  <c r="K358" i="9" s="1"/>
  <c r="J5" i="9"/>
  <c r="J355" i="9" s="1"/>
  <c r="J358" i="9" s="1"/>
  <c r="I5" i="9"/>
  <c r="I355" i="9" s="1"/>
  <c r="I358" i="9" s="1"/>
  <c r="H5" i="9"/>
  <c r="H355" i="9" s="1"/>
  <c r="H358" i="9" s="1"/>
  <c r="G5" i="9"/>
  <c r="G355" i="9" s="1"/>
  <c r="G358" i="9" s="1"/>
  <c r="F5" i="9"/>
  <c r="F355" i="9" s="1"/>
  <c r="F358" i="9" s="1"/>
  <c r="E5" i="9"/>
  <c r="E355" i="9" s="1"/>
  <c r="E358" i="9" s="1"/>
  <c r="D5" i="9"/>
  <c r="D355" i="9" s="1"/>
  <c r="D358" i="9" s="1"/>
  <c r="C5" i="9"/>
  <c r="C355" i="9" s="1"/>
  <c r="C358" i="9" s="1"/>
  <c r="O353" i="7"/>
  <c r="N353" i="7"/>
  <c r="M353" i="7"/>
  <c r="L353" i="7"/>
  <c r="K353" i="7"/>
  <c r="J353" i="7"/>
  <c r="I353" i="7"/>
  <c r="H353" i="7"/>
  <c r="G353" i="7"/>
  <c r="F353" i="7"/>
  <c r="E353" i="7"/>
  <c r="D353" i="7"/>
  <c r="C353" i="7"/>
  <c r="O352" i="7"/>
  <c r="N352" i="7"/>
  <c r="K352" i="7"/>
  <c r="J352" i="7"/>
  <c r="I352" i="7"/>
  <c r="H352" i="7"/>
  <c r="L352" i="7" s="1"/>
  <c r="G352" i="7"/>
  <c r="F352" i="7"/>
  <c r="E352" i="7"/>
  <c r="D352" i="7"/>
  <c r="C352" i="7"/>
  <c r="D86" i="7"/>
  <c r="O5" i="7"/>
  <c r="O351" i="7" s="1"/>
  <c r="O354" i="7" s="1"/>
  <c r="N5" i="7"/>
  <c r="N351" i="7" s="1"/>
  <c r="N354" i="7" s="1"/>
  <c r="M5" i="7"/>
  <c r="M351" i="7" s="1"/>
  <c r="M354" i="7" s="1"/>
  <c r="L5" i="7"/>
  <c r="L351" i="7" s="1"/>
  <c r="L354" i="7" s="1"/>
  <c r="K5" i="7"/>
  <c r="K351" i="7" s="1"/>
  <c r="K354" i="7" s="1"/>
  <c r="J5" i="7"/>
  <c r="J351" i="7" s="1"/>
  <c r="J354" i="7" s="1"/>
  <c r="I5" i="7"/>
  <c r="I351" i="7" s="1"/>
  <c r="I354" i="7" s="1"/>
  <c r="H5" i="7"/>
  <c r="H351" i="7" s="1"/>
  <c r="H354" i="7" s="1"/>
  <c r="G5" i="7"/>
  <c r="G351" i="7" s="1"/>
  <c r="G354" i="7" s="1"/>
  <c r="F5" i="7"/>
  <c r="F351" i="7" s="1"/>
  <c r="F354" i="7" s="1"/>
  <c r="E5" i="7"/>
  <c r="E351" i="7" s="1"/>
  <c r="E354" i="7" s="1"/>
  <c r="D5" i="7"/>
  <c r="D351" i="7" s="1"/>
  <c r="D354" i="7" s="1"/>
  <c r="C5" i="7"/>
  <c r="C351" i="7" s="1"/>
  <c r="C354" i="7" s="1"/>
  <c r="G141" i="6"/>
  <c r="O140" i="6"/>
  <c r="O144" i="6" s="1"/>
  <c r="N140" i="6"/>
  <c r="N144" i="6" s="1"/>
  <c r="M140" i="6"/>
  <c r="M144" i="6" s="1"/>
  <c r="L140" i="6"/>
  <c r="L144" i="6" s="1"/>
  <c r="K140" i="6"/>
  <c r="K144" i="6" s="1"/>
  <c r="J140" i="6"/>
  <c r="J144" i="6" s="1"/>
  <c r="I140" i="6"/>
  <c r="I144" i="6" s="1"/>
  <c r="H140" i="6"/>
  <c r="H144" i="6" s="1"/>
  <c r="G140" i="6"/>
  <c r="G144" i="6" s="1"/>
  <c r="F140" i="6"/>
  <c r="F144" i="6" s="1"/>
  <c r="E140" i="6"/>
  <c r="E144" i="6" s="1"/>
  <c r="D140" i="6"/>
  <c r="D144" i="6" s="1"/>
  <c r="O87" i="6"/>
  <c r="N87" i="6"/>
  <c r="M87" i="6"/>
  <c r="J87" i="6"/>
  <c r="G87" i="6"/>
  <c r="F87" i="6"/>
  <c r="E87" i="6"/>
  <c r="D87" i="6"/>
  <c r="O86" i="6"/>
  <c r="N86" i="6"/>
  <c r="M86" i="6"/>
  <c r="J86" i="6"/>
  <c r="G86" i="6"/>
  <c r="F86" i="6"/>
  <c r="E86" i="6"/>
  <c r="D86" i="6"/>
  <c r="M7" i="6"/>
  <c r="O5" i="6"/>
  <c r="N5" i="6"/>
  <c r="M5" i="6"/>
  <c r="L5" i="6"/>
  <c r="K5" i="6"/>
  <c r="J5" i="6"/>
  <c r="I5" i="6"/>
  <c r="H5" i="6"/>
  <c r="G5" i="6"/>
  <c r="F5" i="6"/>
  <c r="E5" i="6"/>
  <c r="D5" i="6"/>
  <c r="O85" i="3"/>
  <c r="N85" i="3"/>
  <c r="M85" i="3"/>
  <c r="J85" i="3"/>
  <c r="G85" i="3"/>
  <c r="F85" i="3"/>
  <c r="E85" i="3"/>
  <c r="D85" i="3"/>
  <c r="O84" i="3"/>
  <c r="O142" i="3" s="1"/>
  <c r="N84" i="3"/>
  <c r="N142" i="3" s="1"/>
  <c r="M84" i="3"/>
  <c r="M142" i="3" s="1"/>
  <c r="J84" i="3"/>
  <c r="J142" i="3" s="1"/>
  <c r="G84" i="3"/>
  <c r="G142" i="3" s="1"/>
  <c r="F84" i="3"/>
  <c r="F142" i="3" s="1"/>
  <c r="E84" i="3"/>
  <c r="E142" i="3" s="1"/>
  <c r="D84" i="3"/>
  <c r="D142" i="3" s="1"/>
  <c r="M7" i="3"/>
  <c r="O5" i="3"/>
  <c r="N5" i="3"/>
  <c r="M5" i="3"/>
  <c r="L5" i="3"/>
  <c r="L142" i="3" s="1"/>
  <c r="K5" i="3"/>
  <c r="K142" i="3" s="1"/>
  <c r="J5" i="3"/>
  <c r="I5" i="3"/>
  <c r="I142" i="3" s="1"/>
  <c r="H5" i="3"/>
  <c r="H142" i="3" s="1"/>
  <c r="G5" i="3"/>
  <c r="F5" i="3"/>
  <c r="E5" i="3"/>
  <c r="D5" i="3"/>
  <c r="O355" i="4"/>
  <c r="N355" i="4"/>
  <c r="M355" i="4"/>
  <c r="L355" i="4"/>
  <c r="K355" i="4"/>
  <c r="J355" i="4"/>
  <c r="I355" i="4"/>
  <c r="H355" i="4"/>
  <c r="G355" i="4"/>
  <c r="F355" i="4"/>
  <c r="E355" i="4"/>
  <c r="D355" i="4"/>
  <c r="C355" i="4"/>
  <c r="O354" i="4"/>
  <c r="N354" i="4"/>
  <c r="M354" i="4"/>
  <c r="L354" i="4"/>
  <c r="K354" i="4"/>
  <c r="J354" i="4"/>
  <c r="I354" i="4"/>
  <c r="H354" i="4"/>
  <c r="G354" i="4"/>
  <c r="F354" i="4"/>
  <c r="E354" i="4"/>
  <c r="D354" i="4"/>
  <c r="C354" i="4"/>
  <c r="O5" i="4"/>
  <c r="O353" i="4" s="1"/>
  <c r="O356" i="4" s="1"/>
  <c r="N5" i="4"/>
  <c r="N353" i="4" s="1"/>
  <c r="N356" i="4" s="1"/>
  <c r="M5" i="4"/>
  <c r="M353" i="4" s="1"/>
  <c r="M356" i="4" s="1"/>
  <c r="L5" i="4"/>
  <c r="L353" i="4" s="1"/>
  <c r="L356" i="4" s="1"/>
  <c r="K5" i="4"/>
  <c r="K353" i="4" s="1"/>
  <c r="K356" i="4" s="1"/>
  <c r="J5" i="4"/>
  <c r="J353" i="4" s="1"/>
  <c r="J356" i="4" s="1"/>
  <c r="I5" i="4"/>
  <c r="I353" i="4" s="1"/>
  <c r="I356" i="4" s="1"/>
  <c r="H5" i="4"/>
  <c r="H353" i="4" s="1"/>
  <c r="H356" i="4" s="1"/>
  <c r="G5" i="4"/>
  <c r="G353" i="4" s="1"/>
  <c r="G356" i="4" s="1"/>
  <c r="F5" i="4"/>
  <c r="F353" i="4" s="1"/>
  <c r="F356" i="4" s="1"/>
  <c r="E5" i="4"/>
  <c r="E353" i="4" s="1"/>
  <c r="E356" i="4" s="1"/>
  <c r="D5" i="4"/>
  <c r="D353" i="4" s="1"/>
  <c r="D356" i="4" s="1"/>
  <c r="C5" i="4"/>
  <c r="C353" i="4" s="1"/>
  <c r="C356" i="4" s="1"/>
  <c r="K356" i="2"/>
  <c r="J356" i="2"/>
  <c r="I356" i="2"/>
  <c r="H356" i="2"/>
  <c r="G356" i="2"/>
  <c r="F356" i="2"/>
  <c r="E356" i="2"/>
  <c r="D356" i="2"/>
  <c r="C356" i="2"/>
  <c r="K355" i="2"/>
  <c r="J355" i="2"/>
  <c r="I355" i="2"/>
  <c r="H355" i="2"/>
  <c r="G355" i="2"/>
  <c r="F355" i="2"/>
  <c r="E355" i="2"/>
  <c r="D355" i="2"/>
  <c r="C355" i="2"/>
  <c r="N33" i="2"/>
  <c r="N29" i="2"/>
  <c r="K6" i="2"/>
  <c r="K354" i="2" s="1"/>
  <c r="K357" i="2" s="1"/>
  <c r="J6" i="2"/>
  <c r="J354" i="2" s="1"/>
  <c r="J357" i="2" s="1"/>
  <c r="I6" i="2"/>
  <c r="I354" i="2" s="1"/>
  <c r="I357" i="2" s="1"/>
  <c r="H6" i="2"/>
  <c r="H354" i="2" s="1"/>
  <c r="H357" i="2" s="1"/>
  <c r="G6" i="2"/>
  <c r="G354" i="2" s="1"/>
  <c r="G357" i="2" s="1"/>
  <c r="F6" i="2"/>
  <c r="F354" i="2" s="1"/>
  <c r="F357" i="2" s="1"/>
  <c r="E6" i="2"/>
  <c r="E354" i="2" s="1"/>
  <c r="E357" i="2" s="1"/>
  <c r="D6" i="2"/>
  <c r="D354" i="2" s="1"/>
  <c r="D357" i="2" s="1"/>
  <c r="C6" i="2"/>
  <c r="C354" i="2" s="1"/>
  <c r="C357" i="2" s="1"/>
  <c r="J83" i="1"/>
  <c r="I83" i="1"/>
  <c r="H83" i="1"/>
  <c r="G83" i="1"/>
  <c r="F83" i="1"/>
  <c r="E83" i="1"/>
  <c r="D83" i="1"/>
  <c r="C83" i="1"/>
  <c r="J82" i="1"/>
  <c r="I82" i="1"/>
  <c r="H82" i="1"/>
  <c r="G82" i="1"/>
  <c r="F82" i="1"/>
  <c r="E82" i="1"/>
  <c r="D82" i="1"/>
  <c r="C82" i="1"/>
  <c r="H7" i="1"/>
  <c r="H5" i="1" s="1"/>
  <c r="J5" i="1"/>
  <c r="I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<sst xmlns="http://schemas.openxmlformats.org/spreadsheetml/2006/main" count="3820" uniqueCount="943">
  <si>
    <t>AGUAS DEL HUILA SA ESP</t>
  </si>
  <si>
    <t>EJECUCION  PRESUPUESTAL  DE  INGRESOS  ENERO  A  MARZO   DE  2024</t>
  </si>
  <si>
    <t>CODIGO</t>
  </si>
  <si>
    <t>NOMBRE</t>
  </si>
  <si>
    <t xml:space="preserve">APROPIACION  INICIAL  </t>
  </si>
  <si>
    <t>ADICIONES</t>
  </si>
  <si>
    <t>REDUCCIONES</t>
  </si>
  <si>
    <t>DEFINITIVO</t>
  </si>
  <si>
    <t xml:space="preserve">CAUSACION ACUMULADA </t>
  </si>
  <si>
    <t xml:space="preserve">RECAUDOS  ACUMULADO  </t>
  </si>
  <si>
    <t>SALDO X EJECUTAR</t>
  </si>
  <si>
    <t>SALDO X COBRAR</t>
  </si>
  <si>
    <t>1</t>
  </si>
  <si>
    <t>Ingresos</t>
  </si>
  <si>
    <t>10</t>
  </si>
  <si>
    <t>Disponibilidad  Inicial</t>
  </si>
  <si>
    <t>1001</t>
  </si>
  <si>
    <t>Caja</t>
  </si>
  <si>
    <t>1002</t>
  </si>
  <si>
    <t>Bancos</t>
  </si>
  <si>
    <t>11</t>
  </si>
  <si>
    <t>Ingresos Corrientes</t>
  </si>
  <si>
    <t>1102</t>
  </si>
  <si>
    <t>Ingresos no tributarios</t>
  </si>
  <si>
    <t>110203</t>
  </si>
  <si>
    <t>Multas sanciones e intereses de mora</t>
  </si>
  <si>
    <t>110203002</t>
  </si>
  <si>
    <t>Intereses de mora</t>
  </si>
  <si>
    <t>110203003</t>
  </si>
  <si>
    <t>CXC  Intereses de mora</t>
  </si>
  <si>
    <t>110205</t>
  </si>
  <si>
    <t>Venta de bienes y servicios</t>
  </si>
  <si>
    <t>110205001</t>
  </si>
  <si>
    <t>Ventas de establecimientos de mercado</t>
  </si>
  <si>
    <t>11020500103</t>
  </si>
  <si>
    <t>Otros bienes transportables (excepto productos metálicos maquinaria y equipo)</t>
  </si>
  <si>
    <t>1102050010301</t>
  </si>
  <si>
    <t>Productos Quimicos</t>
  </si>
  <si>
    <t>1102050010302</t>
  </si>
  <si>
    <t>CXC  Productos Quimicos</t>
  </si>
  <si>
    <t>11020500104</t>
  </si>
  <si>
    <t>Productos metálicos maquinaria y equipo</t>
  </si>
  <si>
    <t>1102050010401</t>
  </si>
  <si>
    <t>Medidores Cajillas Válvulas Tapas HF y Accesorios</t>
  </si>
  <si>
    <t>1102050010402</t>
  </si>
  <si>
    <t>CXC  Medidores Cajillas Válvulas Tapas HF y Accesorios</t>
  </si>
  <si>
    <t>1102050010403</t>
  </si>
  <si>
    <t>Tubería  y  Accesorios</t>
  </si>
  <si>
    <t>1102050010404</t>
  </si>
  <si>
    <t>CXC  Tubería  y  Accesorios</t>
  </si>
  <si>
    <t>1102050010405</t>
  </si>
  <si>
    <t>Materiales  laboratorio  -  Materiales rectivos</t>
  </si>
  <si>
    <t>1102050010406</t>
  </si>
  <si>
    <t>Plantas de tratamiento   y acc</t>
  </si>
  <si>
    <t>1102050010407</t>
  </si>
  <si>
    <t>Cilindros   para cloro</t>
  </si>
  <si>
    <t>1102050010408</t>
  </si>
  <si>
    <t>Materiales  Electricos</t>
  </si>
  <si>
    <t>1102050010409</t>
  </si>
  <si>
    <t>Otros Bienes para  Acueducto</t>
  </si>
  <si>
    <t>1102050010410</t>
  </si>
  <si>
    <t>Otros Bienes para   Alcantarillado</t>
  </si>
  <si>
    <t>11020500106</t>
  </si>
  <si>
    <t>Servicios de alojamiento servicios de suministro de comidas y bebidas servicios de transporte y servicios de distribución de electricidad gas y agua</t>
  </si>
  <si>
    <t>1102050010601</t>
  </si>
  <si>
    <t>Materiales   Baterias  Sanitarias</t>
  </si>
  <si>
    <t>1102050010602</t>
  </si>
  <si>
    <t>ACUEDUCTO - Cargo Fijo -Consumo -Suspension-derechos conexión</t>
  </si>
  <si>
    <t>1102050010603</t>
  </si>
  <si>
    <t>CXC  ACUEDUCTO - Cargo Fijo -Consumo -Suspension-derechos conexión</t>
  </si>
  <si>
    <t>11020500107</t>
  </si>
  <si>
    <t>Servicios financieros y servicios conexos servicios inmobiliarios y servicios de leasing</t>
  </si>
  <si>
    <t>1102050010701</t>
  </si>
  <si>
    <t>Alquiler maquinaria  y Equipo</t>
  </si>
  <si>
    <t>1102050010702</t>
  </si>
  <si>
    <t>CXC  Alquiler maquinaria  y Equipo</t>
  </si>
  <si>
    <t>11020500108</t>
  </si>
  <si>
    <t>Servicios prestados a las empresas y servicios de producción</t>
  </si>
  <si>
    <t>1102050010801</t>
  </si>
  <si>
    <t>Certificados - copias - fotocopias</t>
  </si>
  <si>
    <t>1102050010802</t>
  </si>
  <si>
    <t>Asesorias. Gerencia   e  Interventorías</t>
  </si>
  <si>
    <t>1102050010803</t>
  </si>
  <si>
    <t>CXC  Asesorias. Gerencia   e  Interventorías</t>
  </si>
  <si>
    <t>1102050010804</t>
  </si>
  <si>
    <t>Estudios presupuestos diseños viabilizaciones</t>
  </si>
  <si>
    <t>1102050010805</t>
  </si>
  <si>
    <t>Laboratorio y Banco de Pruebas</t>
  </si>
  <si>
    <t>11020500109</t>
  </si>
  <si>
    <t>Servicios para la comunidad sociales y personales</t>
  </si>
  <si>
    <t>1102050010901</t>
  </si>
  <si>
    <t>Alcantarilldo Cargo Fijo  + Vertimiento</t>
  </si>
  <si>
    <t>1102050010902</t>
  </si>
  <si>
    <t>CXC  Alcantarilldo Cargo Fijo  + Vertimiento</t>
  </si>
  <si>
    <t>1102050010903</t>
  </si>
  <si>
    <t>Tarifa Aseo</t>
  </si>
  <si>
    <t>1102050010904</t>
  </si>
  <si>
    <t>CXC  Tarifa Aseo</t>
  </si>
  <si>
    <t>1102050010905</t>
  </si>
  <si>
    <t>Administracion de maquinaria vial</t>
  </si>
  <si>
    <t>1102050010906</t>
  </si>
  <si>
    <t>CXC  Administracion de maquinaria vial</t>
  </si>
  <si>
    <t>1102050010907</t>
  </si>
  <si>
    <t>Capacitaciòn</t>
  </si>
  <si>
    <t>12</t>
  </si>
  <si>
    <t>Recursos de capital</t>
  </si>
  <si>
    <t>1203</t>
  </si>
  <si>
    <t>Dividendos y utilidades por otras inversiones de capital</t>
  </si>
  <si>
    <t>120303</t>
  </si>
  <si>
    <t>Sociedades de economía mixta</t>
  </si>
  <si>
    <t>1205</t>
  </si>
  <si>
    <t>Rendimientos financieros</t>
  </si>
  <si>
    <t>120502</t>
  </si>
  <si>
    <t>Depósitos</t>
  </si>
  <si>
    <t>1208</t>
  </si>
  <si>
    <t>Transferencias de capital</t>
  </si>
  <si>
    <t>120806</t>
  </si>
  <si>
    <t>De otras entidades del gobierno general</t>
  </si>
  <si>
    <t>120806002</t>
  </si>
  <si>
    <t>Condicionadas a la adquisición de un activo</t>
  </si>
  <si>
    <t>12080600201</t>
  </si>
  <si>
    <t>MUNICIPIOS</t>
  </si>
  <si>
    <t>12080600202</t>
  </si>
  <si>
    <t>CXC  MUNICIPIOS</t>
  </si>
  <si>
    <t>12080600203</t>
  </si>
  <si>
    <t>DPTO DEL  HUILA -ESTAMPILLA PRODESARROLLO</t>
  </si>
  <si>
    <t>12080600204</t>
  </si>
  <si>
    <t>CXC  DPTO DEL   HUILA -ESTAMPILLA PRODESARROLLO</t>
  </si>
  <si>
    <t>12080600205</t>
  </si>
  <si>
    <t>DEPARTAMENTO DEL  HUILA</t>
  </si>
  <si>
    <t>12080600206</t>
  </si>
  <si>
    <t>CXC  DEPARTAMENTO DEL  HUILA</t>
  </si>
  <si>
    <t>12080600207</t>
  </si>
  <si>
    <t>OTRAS  ENTIDADES</t>
  </si>
  <si>
    <t>12080600208</t>
  </si>
  <si>
    <t>CXC  OTRAS  ENTIDADES</t>
  </si>
  <si>
    <t>12080600209</t>
  </si>
  <si>
    <t>Plan Departamental de Aguas</t>
  </si>
  <si>
    <t>1208060020901</t>
  </si>
  <si>
    <t>PDA - FIA - DPTO - S.G.P. -</t>
  </si>
  <si>
    <t>1208060020902</t>
  </si>
  <si>
    <t>PDA - FIA - DPTO - REGALIAS</t>
  </si>
  <si>
    <t>1208060020903</t>
  </si>
  <si>
    <t>PDA - FIA - MUNICIPIOS  S.G.P. -</t>
  </si>
  <si>
    <t>1208060020904</t>
  </si>
  <si>
    <t xml:space="preserve"> PDA - FIA - NACION</t>
  </si>
  <si>
    <t>1208060020905</t>
  </si>
  <si>
    <t>PDA - FIA  - CAM</t>
  </si>
  <si>
    <t>1208060020906</t>
  </si>
  <si>
    <t>PDA- FIA-  NACION COMPROMISO POR COLOMBIA</t>
  </si>
  <si>
    <t>1213</t>
  </si>
  <si>
    <t>Reintegros y otros recursos no apropiados</t>
  </si>
  <si>
    <t>121301</t>
  </si>
  <si>
    <t>Reintegros</t>
  </si>
  <si>
    <t>REGALIAS  BIENIO  2023- 2024</t>
  </si>
  <si>
    <t>102</t>
  </si>
  <si>
    <t>INGRESOS  NO TRIBUTARIOS</t>
  </si>
  <si>
    <t>1026</t>
  </si>
  <si>
    <t>ASIGNACIONES  Y DISTRIBUCIONES  DEL SISTEMA GENERAL DE REGALIAS</t>
  </si>
  <si>
    <t>102601</t>
  </si>
  <si>
    <t>ADMINISTRACIÓN, SSEC, INVERSIÓN Y AHORRO PARA LA ESTABILIZACIÓN DE LA INVERSIÓN DEL SGR</t>
  </si>
  <si>
    <t>10260101</t>
  </si>
  <si>
    <t>ADMINISTRACION DEL SISTEMA GENERAL DE REGALIAS</t>
  </si>
  <si>
    <t>1026010101</t>
  </si>
  <si>
    <t>FUNCIONAMIENTO, OPERATIVIDAD Y ADCION DEL SISTEMA  MONITOREO  DEL LICENCIAMIENTO AMBIENTA</t>
  </si>
  <si>
    <t>102601010111</t>
  </si>
  <si>
    <t>INCENTIVO A LA EXPLORACION  Y A LA PRODUCCION</t>
  </si>
  <si>
    <t>10260101011101</t>
  </si>
  <si>
    <t>BPIN 2023415180001 S.S.F. -RS.MUN.PAICOL 095-2023 - OPTIZACION  DEL SISTEMEA DE AC. ALC.</t>
  </si>
  <si>
    <t>10260103</t>
  </si>
  <si>
    <t>ASIGNACIONES DEL SISTEMA GENERAL DE REGALÍAS</t>
  </si>
  <si>
    <t>1026010301</t>
  </si>
  <si>
    <t>ASIGNACIONES DIRECTAS</t>
  </si>
  <si>
    <t>10260103011</t>
  </si>
  <si>
    <t>ASIGNACIONES DIRECTAS (20% DEL SGR)</t>
  </si>
  <si>
    <t>1026010301101</t>
  </si>
  <si>
    <t>BPIN 2015004410058 C.S.F. -ACUERDO 024/2015 OBRA- CONSTRUCCION DE ACUEDUCTO POR SISTEMA D</t>
  </si>
  <si>
    <t>1026010301102</t>
  </si>
  <si>
    <t>BPIN 2015004410100 C.S.F. -ACUERDO  025/2015 OBRA - CONSTRUCCION DE UNIDADES SANITARIAS CO</t>
  </si>
  <si>
    <t>1026010301103</t>
  </si>
  <si>
    <t>BPIN 2021416680047 S.S.F. - NEIVA -  CONSTRUCCIÓN UNIDADES SANITARIAS CON SISTEMA DE TRATA</t>
  </si>
  <si>
    <t>1026010301104</t>
  </si>
  <si>
    <t>BPIN 2021004410034 S.S.F. - RS.DPTO 0345/2021 OBRA - CONSTRUCCIÓN ALCANTARILLADO SANITARIO</t>
  </si>
  <si>
    <t>1026010301105</t>
  </si>
  <si>
    <t>BPIN 2021004410123 S.S.F. - RS.DPTO 0345/2021 OBRA - CONSTRUCCIÓN SISTEMA DE ACUEDUCTO EN</t>
  </si>
  <si>
    <t>1026010301106</t>
  </si>
  <si>
    <t>BPIN 2021004410152 S.S.F. - RS.DPTO 0522/2021 - OBRA -CONSTRUCCIÓN DEL ALCANTARILLADO SANI</t>
  </si>
  <si>
    <t>1026010301107</t>
  </si>
  <si>
    <t>BPIN 2022004410006 S.S.F. - RS.DPTO 025/2022 - CONSTRUCCIÓN DE LA RED DE ACUEDUCTO EN LA C</t>
  </si>
  <si>
    <t>1026010301108</t>
  </si>
  <si>
    <t>BPIN 2022004410032 S.S.F. RS.DPTO 208/2022 -CONSTRUCCIÓN DE OBRAS DE RECUPERACION PROTECCI</t>
  </si>
  <si>
    <t>1026010301109</t>
  </si>
  <si>
    <t>BPIN 2022004410043 S.S.F. ACUEDUCTO - RS.DPTO 234/2022 CONSTRUCCIÓN DE LA RED DE ALCANTARI</t>
  </si>
  <si>
    <t>1026010301110</t>
  </si>
  <si>
    <t>BPIN 2022004410043 S.S.F ALCANTARILLADO - RS. DPTO 234//2022CONSTRUCCIÓN DE LA RED DE ALCA</t>
  </si>
  <si>
    <t>1026010301111</t>
  </si>
  <si>
    <t>'BPIN 2022004410195 S.S.F. - RS.DPTO 454/2022 REPOSICIÓN COLECTOR DEL SISTEMA DE ALCANTARI</t>
  </si>
  <si>
    <t>1026010301112</t>
  </si>
  <si>
    <t>'BPIN 2022004410198 S.S.F. - RS.DPTO 454/2022 CONSTRUCCIÓN SISTEMA DE ACUEDUCTO VEREDA LA</t>
  </si>
  <si>
    <t>1026010301113</t>
  </si>
  <si>
    <t>BPIN 2022004410199 S.S.F. - RS.DPTO 455/2022 CONSTRUCCIÓN DEL PLAN MAESTRO DE ACUEDUCTO Y</t>
  </si>
  <si>
    <t>1026010301114</t>
  </si>
  <si>
    <t>BPIN 2023004410011 S.S.F. - RS.DPTO 086/2023  CONSTRUCCION DE LA SEGUNDA FASE   DE LA RED</t>
  </si>
  <si>
    <t>1026010301115</t>
  </si>
  <si>
    <t>BPIN 2022004410043 S.S.F.  RS.DPTO 183-206/2023- AJUSTE  CONST.DE LA RED DE ALCANT. SANITA</t>
  </si>
  <si>
    <t>1026010301116</t>
  </si>
  <si>
    <t>BPIN 2023004410094  S.S.F. - RS. DPTO 240/2023  AMPLIACION  Y OPTIMIZACION DEL SISTEMA DE</t>
  </si>
  <si>
    <t>1026010301117</t>
  </si>
  <si>
    <t>BPIN 2023004410100  S.S.F. - RS. DPTO 248/2023  CONSTRUCCION DE LAS OBRAS DE  OPTIMIZACION</t>
  </si>
  <si>
    <t>1026010301118</t>
  </si>
  <si>
    <t>BPIN 2023415180006 RESTITUCION  DEL SISTEMA DE ACUEDUCTO  Y ALCANTARILLADO COMBINADO  Y ME</t>
  </si>
  <si>
    <t>10260103012</t>
  </si>
  <si>
    <t>ASIGNACIONES DIRECTAS ANTICIPADAS (5% DEL SGR)</t>
  </si>
  <si>
    <t>102601030121</t>
  </si>
  <si>
    <t>1026010302</t>
  </si>
  <si>
    <t xml:space="preserve"> ASIGNACIÓN PARA LA INVERSIÓN LOCAL</t>
  </si>
  <si>
    <t>10260103021</t>
  </si>
  <si>
    <t xml:space="preserve"> ASIGNACIÓN PARA LA INVERSIÓN LOCAL SEGÚN NBI Y CUARTA, QUINTA, Y SEXTA CATEGORÍA</t>
  </si>
  <si>
    <t>1026010302101</t>
  </si>
  <si>
    <t>BPIN 2017000060070 C.S.F. -ACUERDO 69/2017 OPTIMIZACIÓN DE LOS SISTEMAS DE ACUEDUCTO URBAN</t>
  </si>
  <si>
    <t>1026010302102</t>
  </si>
  <si>
    <t>BPIN 2017000060071 C.S.F.- ACUERDO 69/2017 OPTIMIZACIÓN DE LOS SISTEMAS DE ACUEDUCTOS DE L</t>
  </si>
  <si>
    <t>1026010302103</t>
  </si>
  <si>
    <t>BPIN 2021416680047 S.S.F. - PALERMO - CONSTRUCCIÓN UNIDADES SANITARIAS CON SISTEMA DE TRAT</t>
  </si>
  <si>
    <t>1026010302104</t>
  </si>
  <si>
    <t>BPIN 2021416680047 S.S.F. -PAICOL - CONSTRUCCIÓN UNIDADES SANITARIAS CON SISTEMA DE TRATAM</t>
  </si>
  <si>
    <t>1026010302105</t>
  </si>
  <si>
    <t>BPIN 2021416680047 S.S.F. -YAGUARA  - CONSTRUCCIÓN UNIDADES SANITARIAS CON SISTEMA DE TRAT</t>
  </si>
  <si>
    <t>1026010302106</t>
  </si>
  <si>
    <t>BPIN 2021416680047 S.S.F.- 'TELLO - CONSTRUCCIÓN UNIDADES SANITARIAS CON SISTEMA DE TRATAM</t>
  </si>
  <si>
    <t>1026010302107</t>
  </si>
  <si>
    <t>BPIN 2021416680047 S.S.F. -PITALITO -  CONSTRUCCIÓN UNIDADES SANITARIAS CON SISTEMA DE TRA</t>
  </si>
  <si>
    <t>1026010302108</t>
  </si>
  <si>
    <t>BPIN 2021416680047 S.S.F. - ELIAS - CONSTRUCCIÓN UNIDADES SANITARIAS CON SISTEMA DE TRATAM</t>
  </si>
  <si>
    <t>1026010302109</t>
  </si>
  <si>
    <t>BPIN 2021416680047 S.S.F. - IQUIRA -  CONSTRUCCIÓN UNIDADES SANITARIAS CON SISTEMA DE TRAT</t>
  </si>
  <si>
    <t>1026010302110</t>
  </si>
  <si>
    <t>BPIN 2021416680047 S.S.F. - GUADALUPE - CONSTRUCCIÓN UNIDADES SANITARIAS CON SISTEMA DE TR</t>
  </si>
  <si>
    <t>1026010302111</t>
  </si>
  <si>
    <t>BPIN 2021416680047 S.S.F. - SAN AGUSTIN - CONSTRUCCIÓN UNIDADES SANITARIAS CON SISTEMA DE</t>
  </si>
  <si>
    <t>1026010302112</t>
  </si>
  <si>
    <t>BPIN 2021417700040 S.S.F. RS. MUN. 719/2021 -  CONSTRUCCIÓN DE LAS OBRAS DEL PLAN MAESTRO</t>
  </si>
  <si>
    <t>1026010302113</t>
  </si>
  <si>
    <t>BPIN 2023415180006 RESTITUCION  DEL SISTEMA DE ACUEDUCTO  Y ALCANTARILLADO COMBINADO  Y M</t>
  </si>
  <si>
    <t>1026010303</t>
  </si>
  <si>
    <t>ASIGNACIÓN PARA LA INVERSIÓN REGIONAL</t>
  </si>
  <si>
    <t>10260103031</t>
  </si>
  <si>
    <t>ASIGNACIÓN PARA LA INVERSIÓN REGIONAL - DEPARTAMENTOS</t>
  </si>
  <si>
    <t>1026010303105</t>
  </si>
  <si>
    <t>BPIN 2017000060071 S.S.F.-ACUERDO 106/2019 Ajuste OBRA -OPTIMIZACIÓN DE LOS SISTEMAS DE AC</t>
  </si>
  <si>
    <t>BPIN 2017000060070</t>
  </si>
  <si>
    <t>BPIN 2017000060070 S.S.F. -ACUERDO 69/2017    OPTIMIZACIÓN DE LOS SISTEMAS DE ACUEDUCTO UR</t>
  </si>
  <si>
    <t>BPIN 2017000060071</t>
  </si>
  <si>
    <t>S.S.F.- ACUERDO 69/2017  OBRA -OPTIMIZACIÓN DE LOS SISTEMAS DE ACUEDUCTOS DE LOS MUNICIPIO</t>
  </si>
  <si>
    <t>BPIN 2017000060074</t>
  </si>
  <si>
    <t>BPIN 2017000060074 S.S.F.- ACUERDO 81/2018   INTERV. IMPLEMENTACIÓN DEL SERVICIO PUBLICO D</t>
  </si>
  <si>
    <t>BPIN 20181301010688</t>
  </si>
  <si>
    <t>BPIN 20181301010688 S.S.F. - Acuerdo  93/2019  -CONSTRUCCIÓN Y/O OPTIMIZACIÓN DE SISTEMAS</t>
  </si>
  <si>
    <t>10260104</t>
  </si>
  <si>
    <t>RECRUSOS  DE REGALIAS TRANSFERIDOS  POR OTRAS ENTIDADES  PARA SU EJECUCION</t>
  </si>
  <si>
    <t>1026010401</t>
  </si>
  <si>
    <t>REGALIAS SIN SITUACION DE FONDOS</t>
  </si>
  <si>
    <t>AGUAS DEL HUILA S.A. E.S.P.</t>
  </si>
  <si>
    <t>EJECUCION PRESUPUESTAL DE GASTOS ENERO  01  A MARZO 31 DE  2024</t>
  </si>
  <si>
    <t xml:space="preserve">PRESUPUESTO INICIAL </t>
  </si>
  <si>
    <t>CREDITOS</t>
  </si>
  <si>
    <t>CONTRACREDITOS</t>
  </si>
  <si>
    <t>APROPIACION DEFINITIVA</t>
  </si>
  <si>
    <t xml:space="preserve">EJECUCION   ACUMULADA </t>
  </si>
  <si>
    <t xml:space="preserve">SALDO POR EJECUTAR  </t>
  </si>
  <si>
    <t xml:space="preserve">GIRO    ACUMULADO  </t>
  </si>
  <si>
    <t>CUENTAS DE PLANEACION Y PPTO</t>
  </si>
  <si>
    <t>21</t>
  </si>
  <si>
    <t>FUNCIONAMIENTO</t>
  </si>
  <si>
    <t>211</t>
  </si>
  <si>
    <t>Gastos de personal</t>
  </si>
  <si>
    <t>21101</t>
  </si>
  <si>
    <t>Planta de personal permanente</t>
  </si>
  <si>
    <t>2110101</t>
  </si>
  <si>
    <t>Factores constitutivos de salario</t>
  </si>
  <si>
    <t>2110101001</t>
  </si>
  <si>
    <t>Factores salariales comunes</t>
  </si>
  <si>
    <t>211010100101</t>
  </si>
  <si>
    <t>Sueldo básico</t>
  </si>
  <si>
    <t>211010100102</t>
  </si>
  <si>
    <t>Horas extras dominicales festivos y recargos</t>
  </si>
  <si>
    <t>211010100104</t>
  </si>
  <si>
    <t>Subsidio de alimentación</t>
  </si>
  <si>
    <t>211010100105</t>
  </si>
  <si>
    <t>Auxilio de transporte</t>
  </si>
  <si>
    <t>211010100106</t>
  </si>
  <si>
    <t>Prima de servicio</t>
  </si>
  <si>
    <t>211010100107</t>
  </si>
  <si>
    <t>Bonificación por servicios prestados</t>
  </si>
  <si>
    <t>211010100108</t>
  </si>
  <si>
    <t>Prestaciones sociales</t>
  </si>
  <si>
    <t>21101010010801</t>
  </si>
  <si>
    <t>Prima de navidad</t>
  </si>
  <si>
    <t>21101010010802</t>
  </si>
  <si>
    <t>Prima de vacaciones</t>
  </si>
  <si>
    <t>21101010010803CXP</t>
  </si>
  <si>
    <t>CXP  Prima de vacaciones</t>
  </si>
  <si>
    <t>2110102</t>
  </si>
  <si>
    <t>Contribuciones inherentes a la nómina</t>
  </si>
  <si>
    <t>2110102001</t>
  </si>
  <si>
    <t>Aportes a la seguridad social en pensiones</t>
  </si>
  <si>
    <t>2110102002</t>
  </si>
  <si>
    <t>Aportes a la seguridad social en salud</t>
  </si>
  <si>
    <t>2110102003</t>
  </si>
  <si>
    <t>Aportes de cesantías - Anualidad</t>
  </si>
  <si>
    <t>2110102004CXP</t>
  </si>
  <si>
    <t>CXP   Aportes de cesantías  - Anualidad</t>
  </si>
  <si>
    <t>2110102005</t>
  </si>
  <si>
    <t>Aportes a cajas de compensación familiar</t>
  </si>
  <si>
    <t>2110102006</t>
  </si>
  <si>
    <t>Aportes generales al sistema de riesgos laborales</t>
  </si>
  <si>
    <t>2110102007</t>
  </si>
  <si>
    <t>Aportes al ICBF</t>
  </si>
  <si>
    <t>2110102008</t>
  </si>
  <si>
    <t>Aportes al SENA</t>
  </si>
  <si>
    <t>2110103</t>
  </si>
  <si>
    <t>Remuneraciones no constitutivas de factor salarial</t>
  </si>
  <si>
    <t>2110103001</t>
  </si>
  <si>
    <t>211010300101</t>
  </si>
  <si>
    <t>Vacaciones</t>
  </si>
  <si>
    <t>211010300102CXP</t>
  </si>
  <si>
    <t>CXP  Vacaciones</t>
  </si>
  <si>
    <t>211010300103</t>
  </si>
  <si>
    <t>Indemnización por vacaciones</t>
  </si>
  <si>
    <t>211010300104</t>
  </si>
  <si>
    <t>Bonificación especial de recreación</t>
  </si>
  <si>
    <t>2110103020</t>
  </si>
  <si>
    <t>Estímulos a los empleados del Estado</t>
  </si>
  <si>
    <t>211010302001</t>
  </si>
  <si>
    <t>Estimulo por vacaciones</t>
  </si>
  <si>
    <t>211010302002</t>
  </si>
  <si>
    <t>Estimulos e  Incentivos</t>
  </si>
  <si>
    <t>211010302003 CXP</t>
  </si>
  <si>
    <t>CXP Estimulos e  Incentivos</t>
  </si>
  <si>
    <t>2110103043</t>
  </si>
  <si>
    <t>QUINQUENIO</t>
  </si>
  <si>
    <t>211010304301</t>
  </si>
  <si>
    <t>Beneficios a los empleados a largo plazo (+5 años)</t>
  </si>
  <si>
    <t>2110103069</t>
  </si>
  <si>
    <t>Apoyo de sostenimiento aprendices SENA</t>
  </si>
  <si>
    <t>2110103083</t>
  </si>
  <si>
    <t>Auxilio de movilización</t>
  </si>
  <si>
    <t>2110103104</t>
  </si>
  <si>
    <t>Incentivo por Jubilación</t>
  </si>
  <si>
    <t>21102</t>
  </si>
  <si>
    <t>Personal supernumerario y planta temporal</t>
  </si>
  <si>
    <t>2110201</t>
  </si>
  <si>
    <t>2110201001</t>
  </si>
  <si>
    <t>211020100101</t>
  </si>
  <si>
    <t>211020100102</t>
  </si>
  <si>
    <t>211020100104</t>
  </si>
  <si>
    <t>211020100105</t>
  </si>
  <si>
    <t>211020100106</t>
  </si>
  <si>
    <t>211020100108</t>
  </si>
  <si>
    <t>21102010010801</t>
  </si>
  <si>
    <t>21102010010802</t>
  </si>
  <si>
    <t>21102010010803CXP</t>
  </si>
  <si>
    <t>CXP Prima de vacaciones</t>
  </si>
  <si>
    <t>2110202</t>
  </si>
  <si>
    <t>2110202001</t>
  </si>
  <si>
    <t>2110202003</t>
  </si>
  <si>
    <t>Aportes de cesantías</t>
  </si>
  <si>
    <t>2110202004</t>
  </si>
  <si>
    <t>2110202005</t>
  </si>
  <si>
    <t>2110202006 CXP</t>
  </si>
  <si>
    <t>CXP Aportes de cesantías</t>
  </si>
  <si>
    <t>2110203</t>
  </si>
  <si>
    <t>2110203001</t>
  </si>
  <si>
    <t>211020300101</t>
  </si>
  <si>
    <t>211020300102 CXP</t>
  </si>
  <si>
    <t>CXP Vacaciones</t>
  </si>
  <si>
    <t>211020300103</t>
  </si>
  <si>
    <t>Indemnizaciones</t>
  </si>
  <si>
    <t>212</t>
  </si>
  <si>
    <t>Adquisición de bienes y servicios</t>
  </si>
  <si>
    <t>21201</t>
  </si>
  <si>
    <t>Adquisición de activos no financieros</t>
  </si>
  <si>
    <t>2120101</t>
  </si>
  <si>
    <t>Activos fijos</t>
  </si>
  <si>
    <t>2120101003</t>
  </si>
  <si>
    <t>Maquinaria y equipo</t>
  </si>
  <si>
    <t>212010100303</t>
  </si>
  <si>
    <t>Maquinaria de oficina contabilidad e informática</t>
  </si>
  <si>
    <t>21201010030301</t>
  </si>
  <si>
    <t>Máquinas para oficina y contabilidad y sus partes y accesorios</t>
  </si>
  <si>
    <t>21201010030302</t>
  </si>
  <si>
    <t>Maquinaria de informática y sus partes piezas y accesorios</t>
  </si>
  <si>
    <t>2120101004</t>
  </si>
  <si>
    <t>Activos fijos no clasificados como maquinaria y equipo</t>
  </si>
  <si>
    <t>212010100401</t>
  </si>
  <si>
    <t>Muebles instrumentos musicales artículos de deporte y antigüedades</t>
  </si>
  <si>
    <t>21201010040101</t>
  </si>
  <si>
    <t>Muebles</t>
  </si>
  <si>
    <t>2120101004010101</t>
  </si>
  <si>
    <t>Muebles del tipo utilizado en la oficina</t>
  </si>
  <si>
    <t>2120101004010102</t>
  </si>
  <si>
    <t>Otros muebles N.C.P.</t>
  </si>
  <si>
    <t>21202</t>
  </si>
  <si>
    <t>Adquisiciones diferentes de activos</t>
  </si>
  <si>
    <t>2120201</t>
  </si>
  <si>
    <t>Materiales y suministros</t>
  </si>
  <si>
    <t>2120201001</t>
  </si>
  <si>
    <t>Agricultura silvicultura y productos de la pesca</t>
  </si>
  <si>
    <t>212020100101</t>
  </si>
  <si>
    <t>Arreglos florales y coronas</t>
  </si>
  <si>
    <t>2120201002</t>
  </si>
  <si>
    <t>Productos alimenticios bebidas y tabaco textiles prendas de vestir y productos de cuero</t>
  </si>
  <si>
    <t>212020100201</t>
  </si>
  <si>
    <t>Dotacion    y seguridad  industrial</t>
  </si>
  <si>
    <t>212020100202</t>
  </si>
  <si>
    <t>Elementos cafeteria</t>
  </si>
  <si>
    <t>2120201003</t>
  </si>
  <si>
    <t>Otros  bienes transportables (excepto productos metalicos . maquinaria  y equipo )</t>
  </si>
  <si>
    <t>212020100301</t>
  </si>
  <si>
    <t>Articulos para escritorio  y oficina</t>
  </si>
  <si>
    <t>212020100302</t>
  </si>
  <si>
    <t>Materiales  y suministros</t>
  </si>
  <si>
    <t>212020100303</t>
  </si>
  <si>
    <t>Señalizacion</t>
  </si>
  <si>
    <t>212020100304</t>
  </si>
  <si>
    <t>Decoracion navideña</t>
  </si>
  <si>
    <t>2120201004</t>
  </si>
  <si>
    <t>212020100401</t>
  </si>
  <si>
    <t>Extintores</t>
  </si>
  <si>
    <t>2120202</t>
  </si>
  <si>
    <t>Adquisición de servicios</t>
  </si>
  <si>
    <t>2120202006</t>
  </si>
  <si>
    <t>212020200601</t>
  </si>
  <si>
    <t>Alquiler   transporte</t>
  </si>
  <si>
    <t>212020200602 CXP</t>
  </si>
  <si>
    <t>CXP Alquiler   transporte</t>
  </si>
  <si>
    <t>212020200603</t>
  </si>
  <si>
    <t>Fletes  y envio de correspondencia</t>
  </si>
  <si>
    <t>212020200604</t>
  </si>
  <si>
    <t>Peajes</t>
  </si>
  <si>
    <t>212020200605CXP</t>
  </si>
  <si>
    <t>CXP  peajes</t>
  </si>
  <si>
    <t>212020200606</t>
  </si>
  <si>
    <t>Parqueadero</t>
  </si>
  <si>
    <t>212020200607CXP</t>
  </si>
  <si>
    <t>CXP Parqueadero</t>
  </si>
  <si>
    <t>212020200608</t>
  </si>
  <si>
    <t>Montacargas y gruas -prensa hidraulica</t>
  </si>
  <si>
    <t>212020200609</t>
  </si>
  <si>
    <t>Servicios de asistencia local como  la provision GPS</t>
  </si>
  <si>
    <t>212020200610 CXP</t>
  </si>
  <si>
    <t>CXP Servicios de asistencia local como  la provision GPS</t>
  </si>
  <si>
    <t>212020200611</t>
  </si>
  <si>
    <t>Llantas - neumaticos - baterias</t>
  </si>
  <si>
    <t>212020200612CXP</t>
  </si>
  <si>
    <t>CXP  Llantas y  baterias</t>
  </si>
  <si>
    <t>212020200613</t>
  </si>
  <si>
    <t>Combustible- lubricantes- aceites-filtros</t>
  </si>
  <si>
    <t>212020200614CXP</t>
  </si>
  <si>
    <t>CXP   Combustible- lubricantes-filtros</t>
  </si>
  <si>
    <t>212020200615</t>
  </si>
  <si>
    <t>Materiales  generales</t>
  </si>
  <si>
    <t>212020200616CXP</t>
  </si>
  <si>
    <t>CXP Materiales  generales</t>
  </si>
  <si>
    <t>212020200617</t>
  </si>
  <si>
    <t>Gastos protocolarios</t>
  </si>
  <si>
    <t>2120202007</t>
  </si>
  <si>
    <t>212020200701</t>
  </si>
  <si>
    <t>Alquiler  maquinaria  y equipos</t>
  </si>
  <si>
    <t>212020200702</t>
  </si>
  <si>
    <t>Seguros</t>
  </si>
  <si>
    <t>212020200703</t>
  </si>
  <si>
    <t>Arrendamiento</t>
  </si>
  <si>
    <t>212020200704CXP</t>
  </si>
  <si>
    <t>CXP arrendamiento</t>
  </si>
  <si>
    <t>212020200705</t>
  </si>
  <si>
    <t>Riesgos laborales pasantes</t>
  </si>
  <si>
    <t>2120202008</t>
  </si>
  <si>
    <t>212020200801</t>
  </si>
  <si>
    <t>Celaduria</t>
  </si>
  <si>
    <t>212020200802CXP</t>
  </si>
  <si>
    <t>C X P  celaduria</t>
  </si>
  <si>
    <t>212020200803</t>
  </si>
  <si>
    <t>Servicios  personales  indirectos</t>
  </si>
  <si>
    <t>212020200804CXP</t>
  </si>
  <si>
    <t>CXP servicios  personales  indirectos</t>
  </si>
  <si>
    <t>212020200805</t>
  </si>
  <si>
    <t>Fotocopias</t>
  </si>
  <si>
    <t>212020200806</t>
  </si>
  <si>
    <t>Repuestos y mantenimiento   a vehiculos</t>
  </si>
  <si>
    <t>212020200807CXP</t>
  </si>
  <si>
    <t>CXP Repuestos y mantenimiento   a vehiculos</t>
  </si>
  <si>
    <t>212020200808</t>
  </si>
  <si>
    <t>Repuestos y mantenimiento   maquinaria</t>
  </si>
  <si>
    <t>212020200809CXP</t>
  </si>
  <si>
    <t>CXP Repuestos y mantenimiento   maquinaria</t>
  </si>
  <si>
    <t>212020200810</t>
  </si>
  <si>
    <t>Servicios publicos</t>
  </si>
  <si>
    <t>212020200811</t>
  </si>
  <si>
    <t>Gastos de sistematizacion</t>
  </si>
  <si>
    <t>212020200812CXP</t>
  </si>
  <si>
    <t>CXP Realizacion  seminarios - talleres - congresos  -diplomados</t>
  </si>
  <si>
    <t>212020200813</t>
  </si>
  <si>
    <t>Impresos  suscripciones</t>
  </si>
  <si>
    <t>212020200814</t>
  </si>
  <si>
    <t>Servicios  integrales de  publicidad</t>
  </si>
  <si>
    <t>212020200815</t>
  </si>
  <si>
    <t>Mantenimiento reparacion  mueb. y   equipos de oficina</t>
  </si>
  <si>
    <t>212020200816</t>
  </si>
  <si>
    <t>Sistema gestion  de  calidad</t>
  </si>
  <si>
    <t>212020200817</t>
  </si>
  <si>
    <t>Gastos fiscales</t>
  </si>
  <si>
    <t>212020200818</t>
  </si>
  <si>
    <t>servicios de gestion  de procesos empresariales</t>
  </si>
  <si>
    <t>212020200819 CXP</t>
  </si>
  <si>
    <t>CXP  servicios de gestion  de procesos empresariales</t>
  </si>
  <si>
    <t>212020200820</t>
  </si>
  <si>
    <t>Responsabilidad  social empresarial</t>
  </si>
  <si>
    <t>212020200821</t>
  </si>
  <si>
    <t>Serviciode recaudo</t>
  </si>
  <si>
    <t>212020200822 CXP</t>
  </si>
  <si>
    <t>CXP fotocopias</t>
  </si>
  <si>
    <t>212020200823</t>
  </si>
  <si>
    <t>realizacion  seminarios - talleres - congresos  -diplomados</t>
  </si>
  <si>
    <t>212020200824</t>
  </si>
  <si>
    <t>Inspecciòn tecnica  de vehiculos de transporte terrestre</t>
  </si>
  <si>
    <t>212020200825</t>
  </si>
  <si>
    <t>pasantias</t>
  </si>
  <si>
    <t>212020200826</t>
  </si>
  <si>
    <t>cuadrilla  operativa</t>
  </si>
  <si>
    <t>212020200827</t>
  </si>
  <si>
    <t>Suscripcion  licencia  de uso al libro electronico</t>
  </si>
  <si>
    <t>212020200828</t>
  </si>
  <si>
    <t>Logistica tècnica  Actividades  a  ejecutar   como  Gestor  PDA</t>
  </si>
  <si>
    <t>2120202009</t>
  </si>
  <si>
    <t>servicios para la comunidad sociales y personales</t>
  </si>
  <si>
    <t>212020200901</t>
  </si>
  <si>
    <t>Recoleccion  transporte  y disp. final residuos solidos</t>
  </si>
  <si>
    <t>212020200902CXP</t>
  </si>
  <si>
    <t>CXP Recoleccion  transporte  y disp. final res. solidos</t>
  </si>
  <si>
    <t>212020200903</t>
  </si>
  <si>
    <t>servicios  publicos  alcantarillado y aseo</t>
  </si>
  <si>
    <t>212020200904</t>
  </si>
  <si>
    <t>bienestar social</t>
  </si>
  <si>
    <t>212020200905</t>
  </si>
  <si>
    <t>capacitacion funcionarios</t>
  </si>
  <si>
    <t>212020200906</t>
  </si>
  <si>
    <t>Salud  Ocupacional</t>
  </si>
  <si>
    <t>212020200907 CXP</t>
  </si>
  <si>
    <t>CXP bienestar social</t>
  </si>
  <si>
    <t>2120202010</t>
  </si>
  <si>
    <t>Viaticos de los funcionarios en comision</t>
  </si>
  <si>
    <t>2120203</t>
  </si>
  <si>
    <t>Gastos  Imprevistos</t>
  </si>
  <si>
    <t>213</t>
  </si>
  <si>
    <t>Transferencias corrientes</t>
  </si>
  <si>
    <t>21307</t>
  </si>
  <si>
    <t>Prestaciones para cubrir riesgo social</t>
  </si>
  <si>
    <t>2130703</t>
  </si>
  <si>
    <t>Prestaciones sociales asumidas por el Gobierno</t>
  </si>
  <si>
    <t>213070303</t>
  </si>
  <si>
    <t>Afiliaciòn Riesgos Laborales contratistas grasdo  4 y grado  5</t>
  </si>
  <si>
    <t>21313</t>
  </si>
  <si>
    <t>Sentencias y conciliaciones</t>
  </si>
  <si>
    <t>2131301</t>
  </si>
  <si>
    <t>Fallos nacionales</t>
  </si>
  <si>
    <t>2131301001</t>
  </si>
  <si>
    <t>Sentencias</t>
  </si>
  <si>
    <t>2131301002</t>
  </si>
  <si>
    <t>Conciliaciones</t>
  </si>
  <si>
    <t>217</t>
  </si>
  <si>
    <t>Disminución de pasivos</t>
  </si>
  <si>
    <t>21701</t>
  </si>
  <si>
    <t>Cesantías</t>
  </si>
  <si>
    <t>2170101</t>
  </si>
  <si>
    <t>Cesantías definitivas</t>
  </si>
  <si>
    <t>2170102CXP</t>
  </si>
  <si>
    <t>CXP  Cesantías parciales</t>
  </si>
  <si>
    <t>218</t>
  </si>
  <si>
    <t>Gastos por tributos tasas contribuciones multas sanciones e intereses de mora</t>
  </si>
  <si>
    <t>21801</t>
  </si>
  <si>
    <t>Impuestos</t>
  </si>
  <si>
    <t>2180101</t>
  </si>
  <si>
    <t>Impuesto sobre la renta y complementarios</t>
  </si>
  <si>
    <t>2180114</t>
  </si>
  <si>
    <t>Gravamen a los movimientos financieros</t>
  </si>
  <si>
    <t>2180152</t>
  </si>
  <si>
    <t>Impuesto predial unificado</t>
  </si>
  <si>
    <t>2180153</t>
  </si>
  <si>
    <t>Impuesto de registro</t>
  </si>
  <si>
    <t>2180154</t>
  </si>
  <si>
    <t>Impuesto de industria y comercio</t>
  </si>
  <si>
    <t>21802</t>
  </si>
  <si>
    <t>Estampillas</t>
  </si>
  <si>
    <t>21803</t>
  </si>
  <si>
    <t>Tasas y derechos administrativos</t>
  </si>
  <si>
    <t>21804</t>
  </si>
  <si>
    <t>Contribuciones</t>
  </si>
  <si>
    <t>2180401</t>
  </si>
  <si>
    <t>Cuota de fiscalización y auditaje</t>
  </si>
  <si>
    <t>2180405</t>
  </si>
  <si>
    <t>Contribución - Superintendencia de Servicios Públicos Domiciliarios</t>
  </si>
  <si>
    <t>2180414</t>
  </si>
  <si>
    <t>Contribucion - Comité permanente de Estratificacion</t>
  </si>
  <si>
    <t>2180416</t>
  </si>
  <si>
    <t>Contribución - Comisión Regulación de Agua Potable y Saneamiento Básico - CRA</t>
  </si>
  <si>
    <t>21805</t>
  </si>
  <si>
    <t>2180501</t>
  </si>
  <si>
    <t>Multas y sanciones</t>
  </si>
  <si>
    <t>2180501001</t>
  </si>
  <si>
    <t>Multas Superintendencias</t>
  </si>
  <si>
    <t>21806 CXP</t>
  </si>
  <si>
    <t>CXP   Impuestos</t>
  </si>
  <si>
    <t>23</t>
  </si>
  <si>
    <t>INVERSION</t>
  </si>
  <si>
    <t>232</t>
  </si>
  <si>
    <t>23201</t>
  </si>
  <si>
    <t>2320101</t>
  </si>
  <si>
    <t>2320101001</t>
  </si>
  <si>
    <t>Edificaciones y estructuras</t>
  </si>
  <si>
    <t>232010100103</t>
  </si>
  <si>
    <t>Otras estructuras</t>
  </si>
  <si>
    <t>23201010010319</t>
  </si>
  <si>
    <t>Otras obras de ingeniería civil</t>
  </si>
  <si>
    <t>2320101001031901</t>
  </si>
  <si>
    <t>ESTAMPILLA PRODESARROLLO  2024</t>
  </si>
  <si>
    <t>2320101001031902</t>
  </si>
  <si>
    <t>SALDO 2023  ESTAMPILLA PRODESARROLLO</t>
  </si>
  <si>
    <t>2320101001031903</t>
  </si>
  <si>
    <t>CUENTAS X PAGAR  - ESTAMPILLA PRODESARROLLO</t>
  </si>
  <si>
    <t>2320101001031904</t>
  </si>
  <si>
    <t>RECURSOS  MUNICIPIOS  2024</t>
  </si>
  <si>
    <t>2320101001031905</t>
  </si>
  <si>
    <t>CUENTAS POR PAGAR - MUNICIPIOS</t>
  </si>
  <si>
    <t>2320101001031906</t>
  </si>
  <si>
    <t>RECURSOS  DEPARTAMENTO   2024</t>
  </si>
  <si>
    <t>2320101001031907</t>
  </si>
  <si>
    <t>CONVENIO  OTRAS ENTIDADES</t>
  </si>
  <si>
    <t>2320101001031908</t>
  </si>
  <si>
    <t>PROYECTOS  EN  CONVENIOS  POR EJECUTAR</t>
  </si>
  <si>
    <t>232010100103190801</t>
  </si>
  <si>
    <t>Cv. Dpto 151/2017  -Obra -  Inversión en  obras  de infraestructura  de agua  potable</t>
  </si>
  <si>
    <t>232010100103190802</t>
  </si>
  <si>
    <t>Cv. Dpto 151/2017  -Interventoría -  Inversión en  obras  de infraestructura  de agua</t>
  </si>
  <si>
    <t>232010100103190803</t>
  </si>
  <si>
    <t>Cv.  Dpto 0022 de 2019 - interventoria - Construcción   del Sistema de  Acueducto  Regional  para las veredas de San Calixto  y Hato Viejo  Municipio de  Suaza</t>
  </si>
  <si>
    <t>232010100103190804</t>
  </si>
  <si>
    <t>MUNICIPIO -BPIN 2023415180006 RESTITUCION  DEL SISTEMA DE ACUEDUCTO  Y ALCANTARILLADO COMBINADO  Y MEJORAMIENTO  DE LA RED  VIAL URBANA DEL  MUNICIPIO DE PAICOL-HUILA</t>
  </si>
  <si>
    <t>232010100103190805</t>
  </si>
  <si>
    <t>Otrosi 04/2020 al Cv. Dpto 151 de 2017 Optimización Sist. Ac.  Area  Urbana Mun. Colombia</t>
  </si>
  <si>
    <t>232010100103190806</t>
  </si>
  <si>
    <t>Convenio DPTO  029/2021 proyectos ciudadanos de ed.ambiental  en el marco proceda huila</t>
  </si>
  <si>
    <t>232010100103190807</t>
  </si>
  <si>
    <t>Convenio DPTO  93-2021  - construccion de unidades sanitarias  con sistema de tratamiento o red de conexión  intradomiciliaria  a  la red de alcantarillado</t>
  </si>
  <si>
    <t>232010100103190808</t>
  </si>
  <si>
    <t>Municipio  Oporapa cv. dpto  93-2021  - construccion de unidades sanitarias  con sistema de tratamiento o red de conexión  intradomiciliaria  a  la red de alcantarillado</t>
  </si>
  <si>
    <t>232010100103190809</t>
  </si>
  <si>
    <t>Resolucion DPTO 419/2022   Construccion de las obras del plan maestro de acueducto urbano fase i del municipio de suaza en el departamento del huila</t>
  </si>
  <si>
    <t>232010100103190810</t>
  </si>
  <si>
    <t>Resolucion DPTO 419/2022 Optimizacion del acueducto urbano del municipio de san agustin departamento del huila</t>
  </si>
  <si>
    <t>232010100103190811</t>
  </si>
  <si>
    <t>Resolucion DPTO 419/2022  -Optimizacion de las plantas de tratamiento de agua potable que abastecen la zona rural del departamento del huila.</t>
  </si>
  <si>
    <t>232010100103190812</t>
  </si>
  <si>
    <t>Resolucion dpto 411/2022ampliacionfinanciacion y ejecucion del plan departamental de agua y saneamiento basico del area urbana y rural del departamento del huila para la ejecucion del proyecto</t>
  </si>
  <si>
    <t>232010100103190813</t>
  </si>
  <si>
    <t>Resolucion Dpto 452/2022 construccion del sistema de alcantarillado residual fase I del centro poblado  el carmen  municipio de oporapa</t>
  </si>
  <si>
    <t>232010100103190814</t>
  </si>
  <si>
    <t>Mejoramiento de la Insfraestructura  en la PTAR  urbana del Municipio de Nataga</t>
  </si>
  <si>
    <t>232010100103190815</t>
  </si>
  <si>
    <t>Propios Implementaciòn  Ampliaciòn Financiaciòn  y Ejecuciòn del Plan Dptal de agua  y Saneamiento  Basico del  area urbana  y rural del Dpto del  Huila - BPIN  2022004410164</t>
  </si>
  <si>
    <t>232010100103190816</t>
  </si>
  <si>
    <t>CONVENIO 316/2023 CAM  - Descontaminizaciòn de la quebrada  el  pueblo y el sanjon de los sapos  mediante la construcciòn  de colectores del sistema de alcant.   sanitario  para el asentami</t>
  </si>
  <si>
    <t>232010100103190817</t>
  </si>
  <si>
    <t>Contrato  004 /2023  - Construcciòn  de red de baja tension  e  instalacion de acometidas electricas  en la zona rural del  Municipio de Santa Maria.</t>
  </si>
  <si>
    <t>232010100103190818</t>
  </si>
  <si>
    <t>Contrato 134 de 2023- Modernizaciòn  del sistema de alumbrado  publico del  Municipio  y Contrucciòn y/o ampliaciòn  de redes  electricas  del alumbrado  publico al centro de desarrollo agroempresaria</t>
  </si>
  <si>
    <t>232010100103190819</t>
  </si>
  <si>
    <t xml:space="preserve">Resoluciòn Dpto 156-2023 - Construccion de obras de mantenimiento  de  la planta de agua potable  zona  urbana del municipio de aipe _x000D_
</t>
  </si>
  <si>
    <t>232010100103190820</t>
  </si>
  <si>
    <t>RS.DPTO 368/2023 -Optimizacion Alcantarillado Sanitario barrio Alameda -Rivera</t>
  </si>
  <si>
    <t>232010100103190821</t>
  </si>
  <si>
    <t>RS.DPTO 369/2023 - Ampliacion de Alcantarillado sanitario  para  punto de conexion  proyec</t>
  </si>
  <si>
    <t>232010100103190822</t>
  </si>
  <si>
    <t>Cv.DPTO 85/2023 -  Interventoria  tecnica , administrativa  y financiera  proyecto Impleme</t>
  </si>
  <si>
    <t>232010100103190823</t>
  </si>
  <si>
    <t>RS.DPTO 391/2023 -Formulacion Fase II suministro e instalacion  PTAP-  Neiva-Timana-Guadal</t>
  </si>
  <si>
    <t>232010100103190824</t>
  </si>
  <si>
    <t>RS.DPTO 392/2023 - Construccion Fase  I del Alcantarillado rural  sector Macal  Pitalito</t>
  </si>
  <si>
    <t>2320101001031909</t>
  </si>
  <si>
    <t>PLAN  DEPARTAMENTAL DE AGUAS</t>
  </si>
  <si>
    <t>232010100103190901</t>
  </si>
  <si>
    <t>PDA - FIA - DPTO - S.G.P.</t>
  </si>
  <si>
    <t>232010100103190902</t>
  </si>
  <si>
    <t>232010100103190903</t>
  </si>
  <si>
    <t>PDA  - FIA -  MUNICIPIOS  S.G.P.</t>
  </si>
  <si>
    <t>232010100103190904</t>
  </si>
  <si>
    <t>232010100103190905</t>
  </si>
  <si>
    <t>232010100103190906</t>
  </si>
  <si>
    <t>PDA- FIA-  REGALIAS  -Interventoria a la Consultoria</t>
  </si>
  <si>
    <t>232010100103190907</t>
  </si>
  <si>
    <t>PDA  - FIA -  NACION COMPROMISO POR COLOMBIA</t>
  </si>
  <si>
    <t>2320101003</t>
  </si>
  <si>
    <t>232010100302</t>
  </si>
  <si>
    <t>Maquinaria para usos especiales</t>
  </si>
  <si>
    <t>23201010030202</t>
  </si>
  <si>
    <t>Máquinas herramientas y sus partes piezas y accesorios</t>
  </si>
  <si>
    <t>232010100307</t>
  </si>
  <si>
    <t>Equipo de transporte</t>
  </si>
  <si>
    <t>23201010030701</t>
  </si>
  <si>
    <t>Vehículos automotores remolques y semirremolques y sus partes piezas y accesorios</t>
  </si>
  <si>
    <t>23202</t>
  </si>
  <si>
    <t>2320202</t>
  </si>
  <si>
    <t>2320202005</t>
  </si>
  <si>
    <t>Servicios de la construcción</t>
  </si>
  <si>
    <t>232020200501</t>
  </si>
  <si>
    <t>Construcciòn adecuación  reparación  mantenimiento  sede Aguas del Huila</t>
  </si>
  <si>
    <t>232020200502 CXP</t>
  </si>
  <si>
    <t>Cxp  const. adecuaciòn reparaciòn mto  sede aguas del huila</t>
  </si>
  <si>
    <t>232020200503</t>
  </si>
  <si>
    <t>Banco de Pruebras de medidores- utilidades  2014</t>
  </si>
  <si>
    <t>232020200504</t>
  </si>
  <si>
    <t>INVERSION  UNIDADES  OPERATIVAS</t>
  </si>
  <si>
    <t>23202020050401</t>
  </si>
  <si>
    <t>Construcc. Reposición  -Ampliación de Sistemas  de Acueducto y  Alcantarillado</t>
  </si>
  <si>
    <t>23202020050402</t>
  </si>
  <si>
    <t>Mantenimento  y Optimizaciòn  Plantas de Tratamiento  Municipios  Operadores</t>
  </si>
  <si>
    <t>2320202008</t>
  </si>
  <si>
    <t>232020200801</t>
  </si>
  <si>
    <t xml:space="preserve"> Servicios de asesoría en ingeniería</t>
  </si>
  <si>
    <t>232020200802CXP</t>
  </si>
  <si>
    <t xml:space="preserve"> CXP Servicios de asesoría en ingeniería</t>
  </si>
  <si>
    <t>2320202009</t>
  </si>
  <si>
    <t>232020200901</t>
  </si>
  <si>
    <t>Programas de sensibilización ambiental- Proteccion microcuencas</t>
  </si>
  <si>
    <t>232020200902</t>
  </si>
  <si>
    <t>atencion emergencias</t>
  </si>
  <si>
    <t>24</t>
  </si>
  <si>
    <t>GASTOS DE OPERACION COMERCIAL</t>
  </si>
  <si>
    <t>245</t>
  </si>
  <si>
    <t>Gastos de Comercializaciòn y Producciòn</t>
  </si>
  <si>
    <t>24501</t>
  </si>
  <si>
    <t>Materiales  y Suministros</t>
  </si>
  <si>
    <t>2450103</t>
  </si>
  <si>
    <t>Otros bienes transportables (excepto productos metálicos, maquinaria y equipo)</t>
  </si>
  <si>
    <t>245010301</t>
  </si>
  <si>
    <t>2450104</t>
  </si>
  <si>
    <t>Productos metálicos, maquinaria y equipo</t>
  </si>
  <si>
    <t>245010401</t>
  </si>
  <si>
    <t>Medidores,cajillas, válvulas tapas HF  y accesorios</t>
  </si>
  <si>
    <t>245010402</t>
  </si>
  <si>
    <t>Materiales reactivos  y  de laboratorio</t>
  </si>
  <si>
    <t>245010403</t>
  </si>
  <si>
    <t>Plantas de tratamiento  y accesorios</t>
  </si>
  <si>
    <t>245010404</t>
  </si>
  <si>
    <t>Cilindros -   Tanques  para cloro</t>
  </si>
  <si>
    <t>245010405</t>
  </si>
  <si>
    <t>Tuberìa y accesorios</t>
  </si>
  <si>
    <t>245010406 CXP</t>
  </si>
  <si>
    <t>CXP Tuberia  y   accesorios</t>
  </si>
  <si>
    <t>245010407</t>
  </si>
  <si>
    <t>Materiales  electricos</t>
  </si>
  <si>
    <t>245010408</t>
  </si>
  <si>
    <t>Otros bienes para  construccion acueducto</t>
  </si>
  <si>
    <t>245010409</t>
  </si>
  <si>
    <t>Otros bienes para  construccion alcantarillado</t>
  </si>
  <si>
    <t>245010410 CXP</t>
  </si>
  <si>
    <t>CxP  Plantas de tratamiento</t>
  </si>
  <si>
    <t>24502</t>
  </si>
  <si>
    <t>2450206</t>
  </si>
  <si>
    <t>Servicios de alojamiento; servicios de suministro de comidas y bebidas; servicios de transporte; y servicios de distribución de electricidad, gas y agua</t>
  </si>
  <si>
    <t>245020601</t>
  </si>
  <si>
    <t>245020602</t>
  </si>
  <si>
    <t>Transporte  de material</t>
  </si>
  <si>
    <t>2450208</t>
  </si>
  <si>
    <t>245020801</t>
  </si>
  <si>
    <t>245020802 CXP</t>
  </si>
  <si>
    <t>CXP   Estudios presupuestos diseños viabilizaciones</t>
  </si>
  <si>
    <t>245020803</t>
  </si>
  <si>
    <t>Pruebas de Laboratorio</t>
  </si>
  <si>
    <t>245020804 CXP</t>
  </si>
  <si>
    <t>CXP  Pruebas de Laboratorio</t>
  </si>
  <si>
    <t>25</t>
  </si>
  <si>
    <t>DISPONIBILIDAD FINAL</t>
  </si>
  <si>
    <t xml:space="preserve">REGALIAS  BIENIO  2023- 2024 </t>
  </si>
  <si>
    <t>03</t>
  </si>
  <si>
    <t>ASIGNACIONES Y DISTRIBUCIONES DEL SISTEMA GENERAL DE REGALÍAS</t>
  </si>
  <si>
    <t>0301</t>
  </si>
  <si>
    <t>ADMINISTRACIÓN, SCE, INVERSIÓN Y AHORRO PARA LA ESTABILIZACIÓN DE LA INVERSIÓN DEL SGR</t>
  </si>
  <si>
    <t>00AD</t>
  </si>
  <si>
    <t>00AD-4003-1204-1</t>
  </si>
  <si>
    <t>'BPIN-2015004410058 -C.S.F.  ACUERDO 024/2015 OBRA- CONSTRUCCION DE ACUEDUCTO POR SISTEMA</t>
  </si>
  <si>
    <t>00AD-4003-1204-2</t>
  </si>
  <si>
    <t>BPIN-2015004410058 -C.S.F.  ACUERDO 024/2015 INTERVENTORIA -  CONSTRUCCION DE ACUEDUCTO -L</t>
  </si>
  <si>
    <t>00AD-4003-1400-1</t>
  </si>
  <si>
    <t>BPIN-2015004410100 -C.S.F.  ACUERDO  025/2015 OBRA - CONSTRUCCION DE UNIDADES SANITARIAS C</t>
  </si>
  <si>
    <t>00AD-4003-1400-10</t>
  </si>
  <si>
    <t>BPIN-2022004410032 - S.S.F. RS. DPTO  208/2022-  CONSTRUCCIÓN DE OBRAS DE RECUPERACION - T</t>
  </si>
  <si>
    <t>00AD-4003-1400-11</t>
  </si>
  <si>
    <t>BPIN-2022004410043 -  S.S.F. ACUEDUCTO - RS.DPTO 234/2022 - RED ACUEDUCTO  BARRIO GAITAN</t>
  </si>
  <si>
    <t>00AD-4003-1400-12</t>
  </si>
  <si>
    <t>BPIN-2022004410043 - S.S.F ALCANTARILLADO - RS. DPTO 234//2022- ALC.  BARRIO ORQUIDEA CAMP</t>
  </si>
  <si>
    <t>00AD-4003-1400-13</t>
  </si>
  <si>
    <t>BPIN-2021416680047 - S.S.F. NEIVA -  CV. DPTO  93/2021- CONSTRUCCIÓN UNIDADES SANITARIAS C</t>
  </si>
  <si>
    <t>00AD-4003-1400-14</t>
  </si>
  <si>
    <t>BPIN-2022004410195 - S.S.F. - RS.DPTO 454/2022 REPOSICIÓN COLECTOR SISTEMA ALCANTARILLADO</t>
  </si>
  <si>
    <t>00AD-4003-1400-15</t>
  </si>
  <si>
    <t>BPIN-2022004410198 -  S.S.F. - RS.DPTO 454/2022 CONSTRUCCIÓN SISTEMA DE ACUEDUCTO FLORIDA</t>
  </si>
  <si>
    <t>00AD-4003-1400-16</t>
  </si>
  <si>
    <t>BPIN-2022004410199 -  S.S.F. - RS.DPTO 455/2022 CONSTRUCCIÓN DEL PLAN MAESTRO DE ACUEDUCTO</t>
  </si>
  <si>
    <t>00AD-4003-1400-17</t>
  </si>
  <si>
    <t>00AD-4003-1400-18</t>
  </si>
  <si>
    <t>BPIN 2022004410043 S.S.F.  RS.DPTO 183 y 206/2023- AJUSTE   CONSTRUCCIÒN DE LA RED DE ALCA</t>
  </si>
  <si>
    <t>00AD-4003-1400-19</t>
  </si>
  <si>
    <t>00AD-4003-1400-2</t>
  </si>
  <si>
    <t>BPIN-2015004410100- C.S.F.  ACUERDO 025/2015 INTERVENTORIA - CONSTRUCCION DE UNIDADES SANI</t>
  </si>
  <si>
    <t>00AD-4003-1400-20</t>
  </si>
  <si>
    <t>00AD-4003-1400-21</t>
  </si>
  <si>
    <t>BPIN 2023415180006 S.S.F. RS. MUNICIPIO 234-235  DE 2023 RESTITUCION  DEL SISTEMA DE ACUED</t>
  </si>
  <si>
    <t>00AD-4003-1400-3</t>
  </si>
  <si>
    <t>BPIN-2021004410034 - S.S.F. - RS.DPTO 0345/2021 OBRA - CONSTRUCCIÓN ALCANTURBANIZACIONES G</t>
  </si>
  <si>
    <t>00AD-4003-1400-4</t>
  </si>
  <si>
    <t>BPIN-2021004410034- S.S.F. - RS.DPTO 0345/2021 INTERVENTORIA- CONSTRUCCIÓN ALCANT. URBANIZ</t>
  </si>
  <si>
    <t>00AD-4003-1400-5</t>
  </si>
  <si>
    <t>BPIN-2021004410123- S.S.F. - RS.DPTO 0345/2021 OBRA - CONSTRUCCIÓN SISTEMA DE ACUEDUCTO CO</t>
  </si>
  <si>
    <t>00AD-4003-1400-6</t>
  </si>
  <si>
    <t>BPIN-2021004410123- S.S.F. - RS.DPTO 0345/2021 INTERVENTORIA - CONSTRUCCIÓN SISTEMA DE ACU</t>
  </si>
  <si>
    <t>00AD-4003-1400-7</t>
  </si>
  <si>
    <t>BPIN-2021004410152- S.S.F. - RS.DPTO 0522/2021 - OBRA -CONSTRUCCIÓN DEL ALCANTARILLADO POT</t>
  </si>
  <si>
    <t>00AD-4003-1400-8</t>
  </si>
  <si>
    <t>BPIN-2021004410152 -S.S.F.- RS.DPTO 0522/2021 INTERVENTORIA- CONSTRUCCIÓN DEL ALCANTARILLA</t>
  </si>
  <si>
    <t>00AD-4003-1400-9</t>
  </si>
  <si>
    <t>BPIN-2022004410006- S.S.F. - RS.DPTO 025/2022 - CONSTRUCCIÓN DE LA RED DE ACUEDUCTO VIA CA</t>
  </si>
  <si>
    <t>00AR</t>
  </si>
  <si>
    <t>00AR-2101-0507-1</t>
  </si>
  <si>
    <t>00AR-2101-0507-2017000060074 -S.S.F.  ACUERDO 81/2018   INTERV. IMPLEMENTACIÓN DEL SERVICI</t>
  </si>
  <si>
    <t>00AR-4003-1203-1</t>
  </si>
  <si>
    <t>00AR-4003-1203-20181301010688 - S.S.F.  ACUERDO 93/2019  OBRA -CONSTRUCCIÓN Y/O OPTIMIZACI</t>
  </si>
  <si>
    <t>00AR-4003-1203-2</t>
  </si>
  <si>
    <t>00AR-4003-1203-20181301010688 - S.S.F.  ACUERDO 93/2019 INTERVENTORIA  - CONSTRUCCIÓN Y/O</t>
  </si>
  <si>
    <t>00AR-4003-1204-1</t>
  </si>
  <si>
    <t>00AR-4003-1204-2017000060070 -  S.S.F.  ACUERDO 69/2017   OBRA - OPTIMIZACIÓN DE LOS SIST.</t>
  </si>
  <si>
    <t>00AR-4003-1204-2</t>
  </si>
  <si>
    <t>00AR-4003-1204-2017000060070 -S.S.F. ACUERDO 69/2017   INTERVENTORIA  - OPTIMIZACIÓN DE LO</t>
  </si>
  <si>
    <t>00AR-4003-1204-3</t>
  </si>
  <si>
    <t>00AR-4003-1204-2017000060071  - S.S.F.  ACUERDO 69/2017  OBRA -OPTIMIZACIÓN DE LOS SISTEMA</t>
  </si>
  <si>
    <t>00AR-4003-1204-4</t>
  </si>
  <si>
    <t>00AR-4003-1204-2017000060071 - S.S.F.  ACUERDO 106/2019 Ajuste OBRA -OPTIMIZACIÓN DE LOS S</t>
  </si>
  <si>
    <t>00AR-4003-1204-5</t>
  </si>
  <si>
    <t>00AR-4003-1204-2017000060071 - S.S.F..  ACUERDO 106/2019 Ajuste INTERVENT -OPTIMIZACIÓN DE</t>
  </si>
  <si>
    <t>00DA</t>
  </si>
  <si>
    <t>00DA-4003-1400-1</t>
  </si>
  <si>
    <t>BPIN 2023415180006  S.S.F.  RS. MUNICIPIO 234-235 DE 2023 -RESTITUCION  DEL SISTEMA DE AC.</t>
  </si>
  <si>
    <t>00IF</t>
  </si>
  <si>
    <t>INCENTIVO A LA EXPLORACIÓN Y A LA PRODUCCIÓN</t>
  </si>
  <si>
    <t>00IF-4003-1400-1</t>
  </si>
  <si>
    <t>BPIN-2023415180001 -S.S.F. RESOLUCION MUNICIPIO 095-2023- OPTIMIZACION DEL SISTEMA DE AC.</t>
  </si>
  <si>
    <t>00IL</t>
  </si>
  <si>
    <t>ASIGNACIÓN PARA LA INVERSIÓN LOCAL SEGÚN NBI Y CUARTA, QUINTA, Y SEXTA CATEGORÍA</t>
  </si>
  <si>
    <t>00IL-4003-1204-1</t>
  </si>
  <si>
    <t>00IL-4003-1204-2017000060070 -C.S.F.  ACUERDO 69/2017 INTERVENTORIA- OPTIMIZACIÓN DE LOS A</t>
  </si>
  <si>
    <t>00IL-4003-1204-10</t>
  </si>
  <si>
    <t>00IL-4003-1400-2021416680047 - S.S.F.  PITALITO -  CV. DPTO  93/2021 - CONSTRUCCIÓN UNIDAD</t>
  </si>
  <si>
    <t>00IL-4003-1204-11</t>
  </si>
  <si>
    <t>00IL-4003-1400-2021416680047 - S.S.F.  SAN AGUSTIN - CV. DPTO  93/2021 - CONSTRUCCIÓN UNID</t>
  </si>
  <si>
    <t>00IL-4003-1204-12</t>
  </si>
  <si>
    <t>00IL-4003-1400-2021416680047 - S.S.F. TELLO - CV. DPTO  93/2021 - CONSTRUCCIÓN UNIDADES SA</t>
  </si>
  <si>
    <t>00IL-4003-1204-13</t>
  </si>
  <si>
    <t>00IL-4003-1400-2021416680047 - S.S.F.  ELIAS - CV. DPTO  93/2021- CONSTRUCCIÓN UNIDADES SA</t>
  </si>
  <si>
    <t>00IL-4003-1204-14</t>
  </si>
  <si>
    <t>00IL-4003-1400-2021417700040 - S.S.F. RS. MUN. 719/2021 -  CONSTRUCCIÓN DE LAS OBRAS DEL P</t>
  </si>
  <si>
    <t>00IL-4003-1204-15</t>
  </si>
  <si>
    <t>BPIN 2023415180006  S.S.F. RS. MUNICIPIO 234-235  DE 2023 RESTITUCION  DEL SISTEMA DE ACUE</t>
  </si>
  <si>
    <t>00IL-4003-1204-2</t>
  </si>
  <si>
    <t>00IL-4003-1204-3</t>
  </si>
  <si>
    <t>00IL-4003-1204-2017000060071 - C.S.F. ACUERDO 69/2017 INTERVENTORIA OPTIMIZACIÓN DE LOS SI</t>
  </si>
  <si>
    <t>00IL-4003-1204-4</t>
  </si>
  <si>
    <t>00IL-4003-1204-2017000060071 - C.S.F.  ACUERDO 69/2017 INTERVENTORIA OPTIMIZACIÓN DE LOS S</t>
  </si>
  <si>
    <t>00IL-4003-1204-5</t>
  </si>
  <si>
    <t>00IL-4003-1400-2021416680047 - S.S.F. -CV. DPTO  93/2021 - YAGUARA  - CONSTRUCCIÓN  UNIDAD</t>
  </si>
  <si>
    <t>00IL-4003-1204-6</t>
  </si>
  <si>
    <t>00IL-4003-1400-2021416680047 - S.S.F.  GUADALUPE -  CV. DPTO  93/2021 -CONSTRUCCIÓN UNIDAD</t>
  </si>
  <si>
    <t>00IL-4003-1204-7</t>
  </si>
  <si>
    <t>00IL-4003-1400-2021416680047 - S.S.F. IQUIRA -  CV. DPTO  93/2021 - CONSTRUCCIÓN UNIDADES</t>
  </si>
  <si>
    <t>00IL-4003-1204-8</t>
  </si>
  <si>
    <t>00IL-4003-1400-2021416680047 - S.S.F. - PAICOL - CV. DPTO  93/2021- CONSTRUCCIÓN UNIDADES</t>
  </si>
  <si>
    <t>00IL-4003-1204-9</t>
  </si>
  <si>
    <t>00IL-4003-1400-2021416680047 -  S.S.F.  PALERMO - CV. DPTO  93/2021 - CONSTRUCCIÓN UNIDADE</t>
  </si>
  <si>
    <t>4003</t>
  </si>
  <si>
    <t>ACCESO DE  LA POBLACION A LOS SERVICIOS DE AGUA  POTABLE Y SANEAMIENTO BASICO</t>
  </si>
  <si>
    <t xml:space="preserve">TOTAL PRESUPUESTO  2024 </t>
  </si>
  <si>
    <t>TOTAL REGALIAS BIENIO  2023-2024</t>
  </si>
  <si>
    <t xml:space="preserve">TOTAL PROYECTOS  BIENIO ANTERIOR </t>
  </si>
  <si>
    <t>EJECUCION PRESUPUESTAL DE GASTOS ABRIL 01 A JUNIO 30 DE  2024</t>
  </si>
  <si>
    <t>PPTOINICIAL</t>
  </si>
  <si>
    <t xml:space="preserve">EJECUCION   ENERO A MARZO </t>
  </si>
  <si>
    <t xml:space="preserve">EJECUCION  ABRIL  A JUNIO </t>
  </si>
  <si>
    <t xml:space="preserve">GIRO ENERO A  MARZO  </t>
  </si>
  <si>
    <t xml:space="preserve">GIRO  ABRIL A JUNIO  </t>
  </si>
  <si>
    <t xml:space="preserve">REGALIAS   BIENIO  2023- 2024 </t>
  </si>
  <si>
    <t xml:space="preserve">TOTAL PRESUPUESTO  2023 </t>
  </si>
  <si>
    <t>REGALIAS BIENIO  2022-2023</t>
  </si>
  <si>
    <t xml:space="preserve">TOTAL PROYECTOS  BIENIO </t>
  </si>
  <si>
    <t>EJECUCION  PRESUPUESTAL  DE  INGRESOS  ABRIL  A  JUNIO  DE  2024</t>
  </si>
  <si>
    <t xml:space="preserve">ENERO A  MARZO </t>
  </si>
  <si>
    <t xml:space="preserve">CAUSACION ABRIL A  JUNIO </t>
  </si>
  <si>
    <t xml:space="preserve">RECAUDOS  ENEROA  MARZO  </t>
  </si>
  <si>
    <t xml:space="preserve">RECAUDOS ABRIL A  JUNIO  </t>
  </si>
  <si>
    <t>*1</t>
  </si>
  <si>
    <t xml:space="preserve">TOTAL PRESUPUESTO </t>
  </si>
  <si>
    <t xml:space="preserve">*1   -  se  ingresa   Anticipo del  30% del contrato Interadministrativo No. 649 de 2024,  </t>
  </si>
  <si>
    <t>EJECUCION  PRESUPUESTAL  DE  INGRESOS  JULIO A  SEPTIEMBRE   DE  2024</t>
  </si>
  <si>
    <t xml:space="preserve">CAUSACION ENERO A  JUNIO </t>
  </si>
  <si>
    <t>CAUSACION  JULIO A SEPT.</t>
  </si>
  <si>
    <t xml:space="preserve">RECAUDOS  ENEROA JUNIO  </t>
  </si>
  <si>
    <t xml:space="preserve">RECAUDOS JULIO A SEPT.  </t>
  </si>
  <si>
    <t>1026010301119</t>
  </si>
  <si>
    <t>BPIN 2024004410022 S.S.F. RS. DPTO. 205/2024 CONSTRUCCION SISTEMA DE ACUEDUCTO POR BOMBEO ENERGIA RENOVABLE (FOTOVOLTAICA) PARA LA VEREDA LOS MEDIOS SECTOR LISBOA DEL MUN. RIVERA</t>
  </si>
  <si>
    <t>EJECUCION PRESUPUESTAL DE GASTOS JULIO 01  A  SEPTIEMBRE  30 DE  2024</t>
  </si>
  <si>
    <t xml:space="preserve">EJECUCION   ENERO A JUNIO  </t>
  </si>
  <si>
    <t xml:space="preserve">EJECUCION   JULIO A OCT. </t>
  </si>
  <si>
    <t xml:space="preserve">GIRO ENERO A JUNIO </t>
  </si>
  <si>
    <t>GIRO  JULIO A OCT</t>
  </si>
  <si>
    <t>00AD-4003-1400-22</t>
  </si>
  <si>
    <t>BPIN 2024004410022 S.S.F. RS. DPTO. 205/2024 CONSTRUCCION SISTEMA DE ACUEDUCTO POR BOMBEO ENERGIA RENOVABLE (FOTOVOLTAICA) PARA LA VEREDA LOS MEDIOS SECTOR LISBOA MUN. RIVERA</t>
  </si>
  <si>
    <t>TOTAL PRESUPUESTO  2024</t>
  </si>
  <si>
    <t>EJECUCION PRESUPUESTAL DE GASTOS OCTUBRE 01 A DICIEMBRE 31  DE  2024</t>
  </si>
  <si>
    <t xml:space="preserve">EJECUCION   ENERO A SEPT. </t>
  </si>
  <si>
    <t xml:space="preserve">EJECUCION  OCT. A DIC </t>
  </si>
  <si>
    <t xml:space="preserve">GIRO ENERO A  SEPT. </t>
  </si>
  <si>
    <t xml:space="preserve">GIRO  OCT. A DIC </t>
  </si>
  <si>
    <t xml:space="preserve">CXP </t>
  </si>
  <si>
    <t>0</t>
  </si>
  <si>
    <t>232010100103190825</t>
  </si>
  <si>
    <t>RS. DPTO 225/2024 -Optimizacion del Sistema de Acueducto Fase I Municipio de Tesalia</t>
  </si>
  <si>
    <t>232010100103190826</t>
  </si>
  <si>
    <t>'RS. DPTO 247/2024 -Const. Plan Maestro Ac.Fase I Centro  Poblado San Adolfo Acevedo</t>
  </si>
  <si>
    <t>REGALIAS  BIENIO  2023-2024</t>
  </si>
  <si>
    <t>EJECUCION  PRESUPUESTAL  DE  INGRESOS  OCTUBRE A DICIEMBRE     DE  2024</t>
  </si>
  <si>
    <t xml:space="preserve">CAUSACION ENERO A  SEPT. </t>
  </si>
  <si>
    <t xml:space="preserve">CAUSACION  OCT. A DIC. </t>
  </si>
  <si>
    <t xml:space="preserve">RECAUDOS  ENEROA SEPT. </t>
  </si>
  <si>
    <t xml:space="preserve">RECAUDOSOCT. A DIC, </t>
  </si>
  <si>
    <t xml:space="preserve">Plan Departamental de Aguas  S.S.F.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</si>
</sst>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Arial"/>
      <family val="2"/>
    </font>
    <font>
      <sz val="14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0"/>
      <name val="Arial"/>
      <family val="2"/>
    </font>
    <font>
      <sz val="10"/>
      <color theme="1"/>
      <name val="Aptos Narrow"/>
      <family val="2"/>
      <scheme val="minor"/>
    </font>
    <font>
      <b/>
      <sz val="9"/>
      <name val="Arial"/>
      <family val="2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sz val="9"/>
      <name val="Arial"/>
      <family val="2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b/>
      <sz val="11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MS Sans Serif"/>
    </font>
    <font>
      <b/>
      <sz val="16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8"/>
      <name val="Aptos Narrow"/>
      <family val="2"/>
      <scheme val="minor"/>
    </font>
    <font>
      <b/>
      <sz val="9"/>
      <name val="Aptos Narrow"/>
      <family val="2"/>
      <scheme val="minor"/>
    </font>
    <font>
      <sz val="11"/>
      <name val="Aptos Narrow"/>
      <family val="2"/>
      <scheme val="minor"/>
    </font>
    <font>
      <sz val="10"/>
      <color theme="1"/>
      <name val="Arial"/>
      <family val="2"/>
    </font>
    <font>
      <sz val="9"/>
      <color theme="1"/>
      <name val="Aptos Narrow"/>
      <family val="2"/>
      <scheme val="minor"/>
    </font>
    <font>
      <b/>
      <sz val="9"/>
      <name val="MS Sans Serif"/>
    </font>
    <font>
      <sz val="11"/>
      <color theme="1"/>
      <name val="Arial"/>
      <family val="2"/>
    </font>
    <font>
      <b/>
      <sz val="9"/>
      <name val="Aptos"/>
      <family val="2"/>
    </font>
    <font>
      <sz val="9"/>
      <name val="Aptos"/>
      <family val="2"/>
    </font>
    <font>
      <b/>
      <sz val="9"/>
      <color theme="1"/>
      <name val="Aptos Narrow"/>
      <family val="2"/>
      <scheme val="minor"/>
    </font>
    <font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08">
    <xf numFmtId="0" fontId="0" fillId="0" borderId="0" xfId="0"/>
    <xf numFmtId="0" fontId="3" fillId="0" borderId="0" xfId="0" applyFont="1" applyAlignment="1">
      <alignment horizontal="center"/>
    </xf>
    <xf numFmtId="4" fontId="4" fillId="2" borderId="0" xfId="0" applyNumberFormat="1" applyFont="1" applyFill="1"/>
    <xf numFmtId="4" fontId="4" fillId="0" borderId="0" xfId="0" applyNumberFormat="1" applyFont="1"/>
    <xf numFmtId="0" fontId="4" fillId="0" borderId="0" xfId="0" applyFont="1"/>
    <xf numFmtId="0" fontId="0" fillId="0" borderId="0" xfId="0" applyAlignment="1">
      <alignment horizontal="left"/>
    </xf>
    <xf numFmtId="4" fontId="0" fillId="0" borderId="0" xfId="0" applyNumberFormat="1"/>
    <xf numFmtId="4" fontId="5" fillId="0" borderId="0" xfId="0" applyNumberFormat="1" applyFont="1"/>
    <xf numFmtId="4" fontId="0" fillId="2" borderId="0" xfId="0" applyNumberFormat="1" applyFill="1"/>
    <xf numFmtId="0" fontId="6" fillId="3" borderId="1" xfId="0" applyFont="1" applyFill="1" applyBorder="1" applyAlignment="1">
      <alignment horizontal="center" vertical="justify"/>
    </xf>
    <xf numFmtId="4" fontId="6" fillId="3" borderId="1" xfId="0" applyNumberFormat="1" applyFont="1" applyFill="1" applyBorder="1" applyAlignment="1">
      <alignment horizontal="center" vertical="justify"/>
    </xf>
    <xf numFmtId="4" fontId="6" fillId="4" borderId="1" xfId="0" applyNumberFormat="1" applyFont="1" applyFill="1" applyBorder="1" applyAlignment="1">
      <alignment horizontal="center" vertical="justify"/>
    </xf>
    <xf numFmtId="4" fontId="6" fillId="5" borderId="1" xfId="0" applyNumberFormat="1" applyFont="1" applyFill="1" applyBorder="1" applyAlignment="1">
      <alignment horizontal="center" vertical="justify"/>
    </xf>
    <xf numFmtId="4" fontId="6" fillId="3" borderId="2" xfId="0" applyNumberFormat="1" applyFont="1" applyFill="1" applyBorder="1" applyAlignment="1">
      <alignment horizontal="center" vertical="justify"/>
    </xf>
    <xf numFmtId="4" fontId="7" fillId="2" borderId="0" xfId="0" applyNumberFormat="1" applyFont="1" applyFill="1" applyAlignment="1">
      <alignment horizontal="center"/>
    </xf>
    <xf numFmtId="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6" borderId="1" xfId="0" quotePrefix="1" applyFont="1" applyFill="1" applyBorder="1"/>
    <xf numFmtId="4" fontId="8" fillId="6" borderId="1" xfId="0" quotePrefix="1" applyNumberFormat="1" applyFont="1" applyFill="1" applyBorder="1"/>
    <xf numFmtId="0" fontId="8" fillId="6" borderId="0" xfId="0" applyFont="1" applyFill="1"/>
    <xf numFmtId="4" fontId="8" fillId="6" borderId="0" xfId="0" applyNumberFormat="1" applyFont="1" applyFill="1"/>
    <xf numFmtId="0" fontId="8" fillId="0" borderId="1" xfId="0" quotePrefix="1" applyFont="1" applyBorder="1"/>
    <xf numFmtId="4" fontId="8" fillId="0" borderId="1" xfId="0" quotePrefix="1" applyNumberFormat="1" applyFont="1" applyBorder="1"/>
    <xf numFmtId="0" fontId="8" fillId="0" borderId="0" xfId="0" applyFont="1"/>
    <xf numFmtId="4" fontId="8" fillId="0" borderId="0" xfId="0" applyNumberFormat="1" applyFont="1"/>
    <xf numFmtId="0" fontId="2" fillId="4" borderId="1" xfId="0" quotePrefix="1" applyFont="1" applyFill="1" applyBorder="1"/>
    <xf numFmtId="4" fontId="2" fillId="4" borderId="1" xfId="0" quotePrefix="1" applyNumberFormat="1" applyFont="1" applyFill="1" applyBorder="1"/>
    <xf numFmtId="4" fontId="9" fillId="4" borderId="0" xfId="0" applyNumberFormat="1" applyFont="1" applyFill="1"/>
    <xf numFmtId="0" fontId="9" fillId="4" borderId="0" xfId="0" applyFont="1" applyFill="1"/>
    <xf numFmtId="0" fontId="0" fillId="0" borderId="1" xfId="0" quotePrefix="1" applyBorder="1"/>
    <xf numFmtId="4" fontId="0" fillId="0" borderId="1" xfId="0" quotePrefix="1" applyNumberFormat="1" applyBorder="1"/>
    <xf numFmtId="4" fontId="10" fillId="0" borderId="0" xfId="0" applyNumberFormat="1" applyFont="1"/>
    <xf numFmtId="0" fontId="10" fillId="0" borderId="0" xfId="0" applyFont="1"/>
    <xf numFmtId="0" fontId="11" fillId="0" borderId="0" xfId="0" applyFont="1"/>
    <xf numFmtId="4" fontId="11" fillId="0" borderId="0" xfId="0" applyNumberFormat="1" applyFont="1"/>
    <xf numFmtId="0" fontId="7" fillId="0" borderId="0" xfId="0" applyFont="1"/>
    <xf numFmtId="4" fontId="7" fillId="0" borderId="0" xfId="0" applyNumberFormat="1" applyFont="1"/>
    <xf numFmtId="0" fontId="2" fillId="0" borderId="1" xfId="0" quotePrefix="1" applyFont="1" applyBorder="1"/>
    <xf numFmtId="4" fontId="2" fillId="0" borderId="1" xfId="0" quotePrefix="1" applyNumberFormat="1" applyFont="1" applyBorder="1"/>
    <xf numFmtId="0" fontId="12" fillId="0" borderId="0" xfId="0" applyFont="1"/>
    <xf numFmtId="4" fontId="12" fillId="0" borderId="0" xfId="0" applyNumberFormat="1" applyFont="1"/>
    <xf numFmtId="0" fontId="12" fillId="4" borderId="0" xfId="0" applyFont="1" applyFill="1"/>
    <xf numFmtId="4" fontId="12" fillId="4" borderId="0" xfId="0" applyNumberFormat="1" applyFont="1" applyFill="1"/>
    <xf numFmtId="0" fontId="11" fillId="0" borderId="3" xfId="0" applyFont="1" applyBorder="1"/>
    <xf numFmtId="4" fontId="11" fillId="0" borderId="3" xfId="0" applyNumberFormat="1" applyFont="1" applyBorder="1"/>
    <xf numFmtId="0" fontId="11" fillId="0" borderId="4" xfId="0" applyFont="1" applyBorder="1"/>
    <xf numFmtId="0" fontId="13" fillId="4" borderId="3" xfId="0" applyFont="1" applyFill="1" applyBorder="1"/>
    <xf numFmtId="4" fontId="11" fillId="0" borderId="4" xfId="0" applyNumberFormat="1" applyFont="1" applyBorder="1"/>
    <xf numFmtId="0" fontId="2" fillId="4" borderId="0" xfId="0" applyFont="1" applyFill="1"/>
    <xf numFmtId="0" fontId="2" fillId="0" borderId="0" xfId="0" applyFont="1"/>
    <xf numFmtId="1" fontId="0" fillId="0" borderId="0" xfId="0" applyNumberFormat="1" applyAlignment="1">
      <alignment horizontal="left"/>
    </xf>
    <xf numFmtId="41" fontId="0" fillId="0" borderId="0" xfId="2" applyFont="1"/>
    <xf numFmtId="0" fontId="14" fillId="0" borderId="0" xfId="0" applyFont="1" applyAlignment="1">
      <alignment horizontal="center"/>
    </xf>
    <xf numFmtId="0" fontId="14" fillId="0" borderId="0" xfId="0" applyFont="1"/>
    <xf numFmtId="1" fontId="15" fillId="0" borderId="0" xfId="0" applyNumberFormat="1" applyFont="1" applyAlignment="1">
      <alignment horizontal="left"/>
    </xf>
    <xf numFmtId="0" fontId="15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1" fontId="16" fillId="3" borderId="1" xfId="0" applyNumberFormat="1" applyFont="1" applyFill="1" applyBorder="1" applyAlignment="1">
      <alignment horizontal="left" vertical="justify"/>
    </xf>
    <xf numFmtId="0" fontId="16" fillId="3" borderId="1" xfId="0" applyFont="1" applyFill="1" applyBorder="1" applyAlignment="1">
      <alignment horizontal="center" vertical="justify"/>
    </xf>
    <xf numFmtId="4" fontId="16" fillId="3" borderId="1" xfId="0" applyNumberFormat="1" applyFont="1" applyFill="1" applyBorder="1" applyAlignment="1">
      <alignment horizontal="center" vertical="justify"/>
    </xf>
    <xf numFmtId="4" fontId="16" fillId="3" borderId="1" xfId="0" applyNumberFormat="1" applyFont="1" applyFill="1" applyBorder="1" applyAlignment="1">
      <alignment horizontal="center" vertical="top"/>
    </xf>
    <xf numFmtId="4" fontId="6" fillId="7" borderId="1" xfId="0" applyNumberFormat="1" applyFont="1" applyFill="1" applyBorder="1" applyAlignment="1">
      <alignment horizontal="center" vertical="justify"/>
    </xf>
    <xf numFmtId="4" fontId="6" fillId="8" borderId="1" xfId="0" applyNumberFormat="1" applyFont="1" applyFill="1" applyBorder="1" applyAlignment="1">
      <alignment horizontal="center" vertical="justify"/>
    </xf>
    <xf numFmtId="1" fontId="17" fillId="9" borderId="1" xfId="0" applyNumberFormat="1" applyFont="1" applyFill="1" applyBorder="1" applyAlignment="1">
      <alignment horizontal="left"/>
    </xf>
    <xf numFmtId="0" fontId="17" fillId="9" borderId="1" xfId="0" applyFont="1" applyFill="1" applyBorder="1"/>
    <xf numFmtId="4" fontId="17" fillId="9" borderId="1" xfId="0" applyNumberFormat="1" applyFont="1" applyFill="1" applyBorder="1"/>
    <xf numFmtId="4" fontId="17" fillId="0" borderId="0" xfId="0" applyNumberFormat="1" applyFont="1"/>
    <xf numFmtId="0" fontId="18" fillId="0" borderId="1" xfId="0" applyFont="1" applyBorder="1"/>
    <xf numFmtId="4" fontId="18" fillId="0" borderId="1" xfId="0" applyNumberFormat="1" applyFont="1" applyBorder="1"/>
    <xf numFmtId="0" fontId="19" fillId="4" borderId="1" xfId="0" quotePrefix="1" applyFont="1" applyFill="1" applyBorder="1"/>
    <xf numFmtId="4" fontId="19" fillId="4" borderId="1" xfId="0" quotePrefix="1" applyNumberFormat="1" applyFont="1" applyFill="1" applyBorder="1"/>
    <xf numFmtId="0" fontId="19" fillId="0" borderId="1" xfId="0" quotePrefix="1" applyFont="1" applyBorder="1"/>
    <xf numFmtId="4" fontId="19" fillId="0" borderId="1" xfId="0" quotePrefix="1" applyNumberFormat="1" applyFont="1" applyBorder="1"/>
    <xf numFmtId="0" fontId="18" fillId="0" borderId="1" xfId="0" quotePrefix="1" applyFont="1" applyBorder="1"/>
    <xf numFmtId="4" fontId="18" fillId="0" borderId="1" xfId="0" quotePrefix="1" applyNumberFormat="1" applyFont="1" applyBorder="1"/>
    <xf numFmtId="4" fontId="18" fillId="0" borderId="0" xfId="0" applyNumberFormat="1" applyFont="1"/>
    <xf numFmtId="4" fontId="0" fillId="4" borderId="0" xfId="0" applyNumberFormat="1" applyFill="1"/>
    <xf numFmtId="4" fontId="2" fillId="4" borderId="0" xfId="0" applyNumberFormat="1" applyFont="1" applyFill="1"/>
    <xf numFmtId="0" fontId="8" fillId="4" borderId="1" xfId="0" quotePrefix="1" applyFont="1" applyFill="1" applyBorder="1"/>
    <xf numFmtId="4" fontId="8" fillId="4" borderId="1" xfId="0" quotePrefix="1" applyNumberFormat="1" applyFont="1" applyFill="1" applyBorder="1"/>
    <xf numFmtId="0" fontId="20" fillId="4" borderId="0" xfId="0" applyFont="1" applyFill="1"/>
    <xf numFmtId="0" fontId="20" fillId="0" borderId="0" xfId="0" applyFont="1"/>
    <xf numFmtId="1" fontId="0" fillId="0" borderId="1" xfId="0" applyNumberFormat="1" applyBorder="1" applyAlignment="1">
      <alignment horizontal="left"/>
    </xf>
    <xf numFmtId="0" fontId="0" fillId="0" borderId="1" xfId="0" applyBorder="1"/>
    <xf numFmtId="41" fontId="0" fillId="0" borderId="1" xfId="2" applyFont="1" applyBorder="1"/>
    <xf numFmtId="0" fontId="2" fillId="10" borderId="5" xfId="0" applyFont="1" applyFill="1" applyBorder="1"/>
    <xf numFmtId="4" fontId="0" fillId="10" borderId="6" xfId="0" applyNumberFormat="1" applyFill="1" applyBorder="1"/>
    <xf numFmtId="4" fontId="0" fillId="10" borderId="1" xfId="0" applyNumberFormat="1" applyFill="1" applyBorder="1"/>
    <xf numFmtId="0" fontId="2" fillId="10" borderId="7" xfId="0" applyFont="1" applyFill="1" applyBorder="1"/>
    <xf numFmtId="4" fontId="0" fillId="10" borderId="4" xfId="0" applyNumberFormat="1" applyFill="1" applyBorder="1"/>
    <xf numFmtId="0" fontId="0" fillId="10" borderId="4" xfId="0" applyFill="1" applyBorder="1"/>
    <xf numFmtId="4" fontId="2" fillId="10" borderId="4" xfId="0" applyNumberFormat="1" applyFont="1" applyFill="1" applyBorder="1"/>
    <xf numFmtId="4" fontId="2" fillId="10" borderId="1" xfId="0" applyNumberFormat="1" applyFont="1" applyFill="1" applyBorder="1"/>
    <xf numFmtId="4" fontId="2" fillId="0" borderId="0" xfId="0" applyNumberFormat="1" applyFont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21" fillId="0" borderId="0" xfId="0" applyFont="1"/>
    <xf numFmtId="4" fontId="22" fillId="0" borderId="0" xfId="0" applyNumberFormat="1" applyFont="1"/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4" fontId="23" fillId="0" borderId="0" xfId="0" applyNumberFormat="1" applyFont="1" applyAlignment="1">
      <alignment horizontal="center"/>
    </xf>
    <xf numFmtId="0" fontId="17" fillId="3" borderId="1" xfId="0" applyFont="1" applyFill="1" applyBorder="1" applyAlignment="1">
      <alignment horizontal="left" vertical="justify"/>
    </xf>
    <xf numFmtId="0" fontId="17" fillId="3" borderId="1" xfId="0" applyFont="1" applyFill="1" applyBorder="1" applyAlignment="1">
      <alignment horizontal="center" vertical="justify"/>
    </xf>
    <xf numFmtId="4" fontId="17" fillId="3" borderId="1" xfId="0" applyNumberFormat="1" applyFont="1" applyFill="1" applyBorder="1" applyAlignment="1">
      <alignment horizontal="center" vertical="justify"/>
    </xf>
    <xf numFmtId="4" fontId="17" fillId="7" borderId="1" xfId="0" applyNumberFormat="1" applyFont="1" applyFill="1" applyBorder="1" applyAlignment="1">
      <alignment horizontal="center" vertical="justify"/>
    </xf>
    <xf numFmtId="4" fontId="17" fillId="8" borderId="1" xfId="0" applyNumberFormat="1" applyFont="1" applyFill="1" applyBorder="1" applyAlignment="1">
      <alignment horizontal="center" vertical="justify"/>
    </xf>
    <xf numFmtId="0" fontId="0" fillId="0" borderId="0" xfId="0" applyAlignment="1">
      <alignment horizontal="center"/>
    </xf>
    <xf numFmtId="0" fontId="24" fillId="9" borderId="1" xfId="0" applyFont="1" applyFill="1" applyBorder="1"/>
    <xf numFmtId="1" fontId="17" fillId="0" borderId="1" xfId="0" applyNumberFormat="1" applyFont="1" applyBorder="1" applyAlignment="1">
      <alignment horizontal="left"/>
    </xf>
    <xf numFmtId="0" fontId="24" fillId="0" borderId="1" xfId="0" applyFont="1" applyBorder="1"/>
    <xf numFmtId="4" fontId="17" fillId="0" borderId="1" xfId="0" applyNumberFormat="1" applyFont="1" applyBorder="1"/>
    <xf numFmtId="0" fontId="17" fillId="4" borderId="0" xfId="0" applyFont="1" applyFill="1"/>
    <xf numFmtId="0" fontId="17" fillId="0" borderId="0" xfId="0" applyFont="1"/>
    <xf numFmtId="0" fontId="25" fillId="0" borderId="0" xfId="0" applyFont="1"/>
    <xf numFmtId="4" fontId="25" fillId="0" borderId="0" xfId="0" applyNumberFormat="1" applyFont="1"/>
    <xf numFmtId="4" fontId="17" fillId="4" borderId="0" xfId="0" applyNumberFormat="1" applyFont="1" applyFill="1"/>
    <xf numFmtId="4" fontId="16" fillId="0" borderId="0" xfId="0" applyNumberFormat="1" applyFont="1"/>
    <xf numFmtId="0" fontId="16" fillId="0" borderId="0" xfId="0" applyFont="1"/>
    <xf numFmtId="4" fontId="26" fillId="0" borderId="0" xfId="0" applyNumberFormat="1" applyFont="1"/>
    <xf numFmtId="0" fontId="26" fillId="0" borderId="0" xfId="0" applyFont="1"/>
    <xf numFmtId="1" fontId="26" fillId="0" borderId="0" xfId="0" applyNumberFormat="1" applyFont="1" applyAlignment="1">
      <alignment horizontal="left"/>
    </xf>
    <xf numFmtId="4" fontId="26" fillId="0" borderId="0" xfId="2" applyNumberFormat="1" applyFont="1"/>
    <xf numFmtId="0" fontId="2" fillId="4" borderId="0" xfId="0" quotePrefix="1" applyFont="1" applyFill="1"/>
    <xf numFmtId="0" fontId="24" fillId="0" borderId="1" xfId="0" quotePrefix="1" applyFont="1" applyBorder="1"/>
    <xf numFmtId="4" fontId="24" fillId="0" borderId="1" xfId="0" quotePrefix="1" applyNumberFormat="1" applyFont="1" applyBorder="1"/>
    <xf numFmtId="4" fontId="20" fillId="0" borderId="0" xfId="0" quotePrefix="1" applyNumberFormat="1" applyFont="1"/>
    <xf numFmtId="0" fontId="27" fillId="0" borderId="1" xfId="0" quotePrefix="1" applyFont="1" applyBorder="1"/>
    <xf numFmtId="4" fontId="27" fillId="0" borderId="1" xfId="0" quotePrefix="1" applyNumberFormat="1" applyFont="1" applyBorder="1"/>
    <xf numFmtId="4" fontId="0" fillId="0" borderId="0" xfId="0" quotePrefix="1" applyNumberFormat="1"/>
    <xf numFmtId="0" fontId="9" fillId="0" borderId="1" xfId="0" quotePrefix="1" applyFont="1" applyBorder="1"/>
    <xf numFmtId="4" fontId="9" fillId="0" borderId="1" xfId="0" quotePrefix="1" applyNumberFormat="1" applyFont="1" applyBorder="1"/>
    <xf numFmtId="0" fontId="28" fillId="0" borderId="1" xfId="0" quotePrefix="1" applyFont="1" applyBorder="1"/>
    <xf numFmtId="0" fontId="7" fillId="0" borderId="1" xfId="0" quotePrefix="1" applyFont="1" applyBorder="1"/>
    <xf numFmtId="4" fontId="7" fillId="0" borderId="1" xfId="0" quotePrefix="1" applyNumberFormat="1" applyFont="1" applyBorder="1"/>
    <xf numFmtId="0" fontId="26" fillId="0" borderId="1" xfId="0" quotePrefix="1" applyFont="1" applyBorder="1"/>
    <xf numFmtId="4" fontId="26" fillId="0" borderId="1" xfId="0" quotePrefix="1" applyNumberFormat="1" applyFont="1" applyBorder="1"/>
    <xf numFmtId="0" fontId="2" fillId="0" borderId="0" xfId="0" quotePrefix="1" applyFont="1"/>
    <xf numFmtId="0" fontId="2" fillId="0" borderId="8" xfId="0" quotePrefix="1" applyFont="1" applyBorder="1"/>
    <xf numFmtId="4" fontId="2" fillId="0" borderId="8" xfId="0" quotePrefix="1" applyNumberFormat="1" applyFont="1" applyBorder="1"/>
    <xf numFmtId="4" fontId="2" fillId="0" borderId="0" xfId="0" quotePrefix="1" applyNumberFormat="1" applyFont="1"/>
    <xf numFmtId="0" fontId="26" fillId="0" borderId="0" xfId="0" quotePrefix="1" applyFont="1"/>
    <xf numFmtId="0" fontId="26" fillId="0" borderId="3" xfId="0" quotePrefix="1" applyFont="1" applyBorder="1"/>
    <xf numFmtId="4" fontId="26" fillId="0" borderId="3" xfId="0" quotePrefix="1" applyNumberFormat="1" applyFont="1" applyBorder="1"/>
    <xf numFmtId="0" fontId="16" fillId="10" borderId="9" xfId="0" applyFont="1" applyFill="1" applyBorder="1"/>
    <xf numFmtId="4" fontId="26" fillId="10" borderId="10" xfId="0" applyNumberFormat="1" applyFont="1" applyFill="1" applyBorder="1"/>
    <xf numFmtId="0" fontId="16" fillId="10" borderId="7" xfId="0" applyFont="1" applyFill="1" applyBorder="1"/>
    <xf numFmtId="4" fontId="26" fillId="10" borderId="4" xfId="0" applyNumberFormat="1" applyFont="1" applyFill="1" applyBorder="1"/>
    <xf numFmtId="0" fontId="26" fillId="10" borderId="4" xfId="0" applyFont="1" applyFill="1" applyBorder="1"/>
    <xf numFmtId="4" fontId="16" fillId="10" borderId="4" xfId="0" applyNumberFormat="1" applyFont="1" applyFill="1" applyBorder="1"/>
    <xf numFmtId="0" fontId="27" fillId="0" borderId="0" xfId="0" applyFont="1"/>
    <xf numFmtId="0" fontId="27" fillId="0" borderId="0" xfId="0" applyFont="1" applyAlignment="1">
      <alignment horizontal="left"/>
    </xf>
    <xf numFmtId="4" fontId="27" fillId="0" borderId="0" xfId="0" applyNumberFormat="1" applyFont="1"/>
    <xf numFmtId="0" fontId="12" fillId="10" borderId="1" xfId="0" applyFont="1" applyFill="1" applyBorder="1"/>
    <xf numFmtId="0" fontId="2" fillId="10" borderId="1" xfId="0" applyFont="1" applyFill="1" applyBorder="1"/>
    <xf numFmtId="4" fontId="29" fillId="2" borderId="0" xfId="0" applyNumberFormat="1" applyFont="1" applyFill="1"/>
    <xf numFmtId="4" fontId="29" fillId="0" borderId="0" xfId="0" applyNumberFormat="1" applyFont="1"/>
    <xf numFmtId="0" fontId="29" fillId="0" borderId="0" xfId="0" applyFont="1"/>
    <xf numFmtId="0" fontId="17" fillId="4" borderId="1" xfId="0" quotePrefix="1" applyFont="1" applyFill="1" applyBorder="1"/>
    <xf numFmtId="4" fontId="17" fillId="4" borderId="1" xfId="0" quotePrefix="1" applyNumberFormat="1" applyFont="1" applyFill="1" applyBorder="1"/>
    <xf numFmtId="0" fontId="17" fillId="0" borderId="1" xfId="0" quotePrefix="1" applyFont="1" applyBorder="1"/>
    <xf numFmtId="4" fontId="17" fillId="0" borderId="1" xfId="0" quotePrefix="1" applyNumberFormat="1" applyFont="1" applyBorder="1"/>
    <xf numFmtId="0" fontId="25" fillId="0" borderId="1" xfId="0" quotePrefix="1" applyFont="1" applyBorder="1"/>
    <xf numFmtId="4" fontId="25" fillId="0" borderId="1" xfId="0" quotePrefix="1" applyNumberFormat="1" applyFont="1" applyBorder="1"/>
    <xf numFmtId="0" fontId="25" fillId="0" borderId="0" xfId="0" quotePrefix="1" applyFont="1"/>
    <xf numFmtId="4" fontId="25" fillId="0" borderId="0" xfId="0" quotePrefix="1" applyNumberFormat="1" applyFont="1"/>
    <xf numFmtId="0" fontId="30" fillId="0" borderId="1" xfId="0" quotePrefix="1" applyFont="1" applyBorder="1"/>
    <xf numFmtId="4" fontId="30" fillId="0" borderId="1" xfId="0" quotePrefix="1" applyNumberFormat="1" applyFont="1" applyBorder="1"/>
    <xf numFmtId="0" fontId="31" fillId="0" borderId="1" xfId="0" quotePrefix="1" applyFont="1" applyBorder="1"/>
    <xf numFmtId="4" fontId="31" fillId="0" borderId="1" xfId="0" quotePrefix="1" applyNumberFormat="1" applyFont="1" applyBorder="1"/>
    <xf numFmtId="0" fontId="30" fillId="4" borderId="1" xfId="0" quotePrefix="1" applyFont="1" applyFill="1" applyBorder="1"/>
    <xf numFmtId="4" fontId="30" fillId="4" borderId="1" xfId="0" quotePrefix="1" applyNumberFormat="1" applyFont="1" applyFill="1" applyBorder="1"/>
    <xf numFmtId="1" fontId="17" fillId="6" borderId="1" xfId="0" applyNumberFormat="1" applyFont="1" applyFill="1" applyBorder="1" applyAlignment="1">
      <alignment horizontal="left"/>
    </xf>
    <xf numFmtId="0" fontId="24" fillId="6" borderId="1" xfId="0" applyFont="1" applyFill="1" applyBorder="1"/>
    <xf numFmtId="4" fontId="17" fillId="6" borderId="1" xfId="0" applyNumberFormat="1" applyFont="1" applyFill="1" applyBorder="1"/>
    <xf numFmtId="0" fontId="2" fillId="11" borderId="1" xfId="0" quotePrefix="1" applyFont="1" applyFill="1" applyBorder="1"/>
    <xf numFmtId="4" fontId="2" fillId="11" borderId="1" xfId="0" quotePrefix="1" applyNumberFormat="1" applyFont="1" applyFill="1" applyBorder="1"/>
    <xf numFmtId="0" fontId="2" fillId="11" borderId="0" xfId="0" applyFont="1" applyFill="1"/>
    <xf numFmtId="0" fontId="2" fillId="2" borderId="0" xfId="0" quotePrefix="1" applyFont="1" applyFill="1"/>
    <xf numFmtId="43" fontId="2" fillId="2" borderId="0" xfId="1" quotePrefix="1" applyFont="1" applyFill="1" applyBorder="1"/>
    <xf numFmtId="0" fontId="2" fillId="2" borderId="1" xfId="0" quotePrefix="1" applyFont="1" applyFill="1" applyBorder="1"/>
    <xf numFmtId="0" fontId="0" fillId="4" borderId="0" xfId="0" applyFill="1"/>
    <xf numFmtId="4" fontId="0" fillId="0" borderId="1" xfId="0" applyNumberFormat="1" applyBorder="1"/>
    <xf numFmtId="4" fontId="0" fillId="0" borderId="0" xfId="2" applyNumberFormat="1" applyFont="1"/>
    <xf numFmtId="43" fontId="27" fillId="0" borderId="0" xfId="1" applyFont="1"/>
    <xf numFmtId="43" fontId="7" fillId="0" borderId="0" xfId="1" applyFont="1"/>
    <xf numFmtId="43" fontId="0" fillId="0" borderId="0" xfId="1" applyFont="1"/>
    <xf numFmtId="43" fontId="5" fillId="0" borderId="0" xfId="1" applyFont="1"/>
    <xf numFmtId="4" fontId="8" fillId="12" borderId="1" xfId="0" quotePrefix="1" applyNumberFormat="1" applyFont="1" applyFill="1" applyBorder="1"/>
    <xf numFmtId="0" fontId="32" fillId="0" borderId="0" xfId="0" applyFont="1"/>
    <xf numFmtId="4" fontId="8" fillId="0" borderId="0" xfId="0" quotePrefix="1" applyNumberFormat="1" applyFont="1"/>
    <xf numFmtId="0" fontId="2" fillId="4" borderId="6" xfId="0" quotePrefix="1" applyFont="1" applyFill="1" applyBorder="1"/>
    <xf numFmtId="4" fontId="2" fillId="4" borderId="6" xfId="0" quotePrefix="1" applyNumberFormat="1" applyFont="1" applyFill="1" applyBorder="1"/>
    <xf numFmtId="0" fontId="0" fillId="0" borderId="8" xfId="0" quotePrefix="1" applyBorder="1"/>
    <xf numFmtId="4" fontId="0" fillId="0" borderId="8" xfId="0" quotePrefix="1" applyNumberFormat="1" applyBorder="1"/>
    <xf numFmtId="0" fontId="33" fillId="0" borderId="0" xfId="0" quotePrefix="1" applyFont="1"/>
    <xf numFmtId="4" fontId="33" fillId="0" borderId="0" xfId="0" quotePrefix="1" applyNumberFormat="1" applyFont="1"/>
    <xf numFmtId="0" fontId="33" fillId="0" borderId="3" xfId="0" quotePrefix="1" applyFont="1" applyBorder="1"/>
    <xf numFmtId="4" fontId="33" fillId="0" borderId="3" xfId="0" quotePrefix="1" applyNumberFormat="1" applyFont="1" applyBorder="1"/>
    <xf numFmtId="0" fontId="33" fillId="0" borderId="4" xfId="0" quotePrefix="1" applyFont="1" applyBorder="1"/>
    <xf numFmtId="0" fontId="32" fillId="10" borderId="0" xfId="0" applyFont="1" applyFill="1"/>
    <xf numFmtId="4" fontId="33" fillId="0" borderId="4" xfId="0" quotePrefix="1" applyNumberFormat="1" applyFont="1" applyBorder="1"/>
    <xf numFmtId="0" fontId="2" fillId="13" borderId="1" xfId="0" quotePrefix="1" applyFont="1" applyFill="1" applyBorder="1"/>
    <xf numFmtId="4" fontId="2" fillId="13" borderId="1" xfId="0" quotePrefix="1" applyNumberFormat="1" applyFont="1" applyFill="1" applyBorder="1"/>
    <xf numFmtId="0" fontId="2" fillId="13" borderId="0" xfId="0" applyFont="1" applyFill="1"/>
    <xf numFmtId="0" fontId="27" fillId="0" borderId="1" xfId="0" applyFont="1" applyBorder="1"/>
    <xf numFmtId="0" fontId="13" fillId="0" borderId="1" xfId="0" quotePrefix="1" applyFont="1" applyBorder="1"/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352425</xdr:colOff>
      <xdr:row>49</xdr:row>
      <xdr:rowOff>142875</xdr:rowOff>
    </xdr:from>
    <xdr:to>
      <xdr:col>15</xdr:col>
      <xdr:colOff>981075</xdr:colOff>
      <xdr:row>49</xdr:row>
      <xdr:rowOff>142875</xdr:rowOff>
    </xdr:to>
    <xdr:pic>
      <xdr:nvPicPr>
        <xdr:cNvPr id="2" name="Imagen 2" descr="E:\LOGO AGUAS DEL HUILA.jpg">
          <a:extLst>
            <a:ext uri="{FF2B5EF4-FFF2-40B4-BE49-F238E27FC236}">
              <a16:creationId xmlns:a16="http://schemas.microsoft.com/office/drawing/2014/main" id="{D61204A2-8AEC-4D16-8A66-0B964F726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486775" y="9925050"/>
          <a:ext cx="628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285750</xdr:colOff>
      <xdr:row>49</xdr:row>
      <xdr:rowOff>142875</xdr:rowOff>
    </xdr:from>
    <xdr:to>
      <xdr:col>15</xdr:col>
      <xdr:colOff>914400</xdr:colOff>
      <xdr:row>49</xdr:row>
      <xdr:rowOff>142875</xdr:rowOff>
    </xdr:to>
    <xdr:pic>
      <xdr:nvPicPr>
        <xdr:cNvPr id="3" name="Imagen 2" descr="E:\LOGO AGUAS DEL HUILA.jpg">
          <a:extLst>
            <a:ext uri="{FF2B5EF4-FFF2-40B4-BE49-F238E27FC236}">
              <a16:creationId xmlns:a16="http://schemas.microsoft.com/office/drawing/2014/main" id="{013954F6-42E5-4993-9EE3-0618127D7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420100" y="9925050"/>
          <a:ext cx="628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352425</xdr:colOff>
      <xdr:row>49</xdr:row>
      <xdr:rowOff>142875</xdr:rowOff>
    </xdr:from>
    <xdr:to>
      <xdr:col>15</xdr:col>
      <xdr:colOff>981075</xdr:colOff>
      <xdr:row>49</xdr:row>
      <xdr:rowOff>142875</xdr:rowOff>
    </xdr:to>
    <xdr:pic>
      <xdr:nvPicPr>
        <xdr:cNvPr id="4" name="Imagen 2" descr="E:\LOGO AGUAS DEL HUILA.jpg">
          <a:extLst>
            <a:ext uri="{FF2B5EF4-FFF2-40B4-BE49-F238E27FC236}">
              <a16:creationId xmlns:a16="http://schemas.microsoft.com/office/drawing/2014/main" id="{EE97F06A-453B-4B16-B2E8-9C348675D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486775" y="9925050"/>
          <a:ext cx="628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285750</xdr:colOff>
      <xdr:row>49</xdr:row>
      <xdr:rowOff>142875</xdr:rowOff>
    </xdr:from>
    <xdr:to>
      <xdr:col>15</xdr:col>
      <xdr:colOff>914400</xdr:colOff>
      <xdr:row>49</xdr:row>
      <xdr:rowOff>142875</xdr:rowOff>
    </xdr:to>
    <xdr:pic>
      <xdr:nvPicPr>
        <xdr:cNvPr id="5" name="Imagen 2" descr="E:\LOGO AGUAS DEL HUILA.jpg">
          <a:extLst>
            <a:ext uri="{FF2B5EF4-FFF2-40B4-BE49-F238E27FC236}">
              <a16:creationId xmlns:a16="http://schemas.microsoft.com/office/drawing/2014/main" id="{EC90F895-1D0C-4805-9E9D-426CC8EDE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420100" y="9925050"/>
          <a:ext cx="628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MEMORIAS%20CONTROL%20PRESUPUESTO/CONTROL%20PRESUPUESTO%202024/EJECUCIONES%20PRESUPUESTALES%202024/INGRESOS/INGRESOS%20%20ENERO%20A%20%20MARZO.xlsx" TargetMode="External"/><Relationship Id="rId2" Type="http://schemas.openxmlformats.org/officeDocument/2006/relationships/externalLinkPath" Target="file:///C:\Users\luz.pinto\Desktop\MEMORIAS%20CONTROL%20PRESUPUESTO\CONTROL%20PRESUPUESTO%202024\EJECUCIONES%20PRESUPUESTALES%202024\INGRESOS\INGRESOS%20%20ENERO%20A%20%20MARZO.xlsx" TargetMode="External"/><Relationship Id="rId1" Type="http://schemas.openxmlformats.org/officeDocument/2006/relationships/externalLinkPath" Target="/Users/luz.pinto/Desktop/MEMORIAS%20CONTROL%20PRESUPUESTO/CONTROL%20PRESUPUESTO%202024/EJECUCIONES%20PRESUPUESTALES%202024/INGRESOS/INGRESOS%20%20ENERO%20A%20%20MARZO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MEMORIAS%20CONTROL%20PRESUPUESTO/CONTROL%20PRESUPUESTO%202024/EJECUCIONES%20PRESUPUESTALES%202024/INGRESOS/INGRESOS%20%20ABRIL%20A%20%20JUNIO%20.xlsx" TargetMode="External"/><Relationship Id="rId2" Type="http://schemas.openxmlformats.org/officeDocument/2006/relationships/externalLinkPath" Target="file:///C:\Users\luz.pinto\Desktop\MEMORIAS%20CONTROL%20PRESUPUESTO\CONTROL%20PRESUPUESTO%202024\EJECUCIONES%20PRESUPUESTALES%202024\INGRESOS\INGRESOS%20%20ABRIL%20A%20%20JUNIO%20.xlsx" TargetMode="External"/><Relationship Id="rId1" Type="http://schemas.openxmlformats.org/officeDocument/2006/relationships/externalLinkPath" Target="/Users/luz.pinto/Desktop/MEMORIAS%20CONTROL%20PRESUPUESTO/CONTROL%20PRESUPUESTO%202024/EJECUCIONES%20PRESUPUESTALES%202024/INGRESOS/INGRESOS%20%20ABRIL%20A%20%20JUNIO%20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MEMORIAS%20CONTROL%20PRESUPUESTO/CONTROL%20PRESUPUESTO%202024/EJECUCIONES%20PRESUPUESTALES%202024/INGRESOS/INGRESOS%20%20JULIO%20%20A%20SEPT.%20.xlsx" TargetMode="External"/><Relationship Id="rId2" Type="http://schemas.openxmlformats.org/officeDocument/2006/relationships/externalLinkPath" Target="file:///C:\Users\luz.pinto\Desktop\MEMORIAS%20CONTROL%20PRESUPUESTO\CONTROL%20PRESUPUESTO%202024\EJECUCIONES%20PRESUPUESTALES%202024\INGRESOS\INGRESOS%20%20JULIO%20%20A%20SEPT.%20.xlsx" TargetMode="External"/><Relationship Id="rId1" Type="http://schemas.openxmlformats.org/officeDocument/2006/relationships/externalLinkPath" Target="/Users/luz.pinto/Desktop/MEMORIAS%20CONTROL%20PRESUPUESTO/CONTROL%20PRESUPUESTO%202024/EJECUCIONES%20PRESUPUESTALES%202024/INGRESOS/INGRESOS%20%20JULIO%20%20A%20SEPT.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NERO"/>
      <sheetName val="FEBRERO "/>
      <sheetName val="marzo "/>
      <sheetName val="TRIMESTRE"/>
    </sheetNames>
    <sheetDataSet>
      <sheetData sheetId="0" refreshError="1"/>
      <sheetData sheetId="1" refreshError="1"/>
      <sheetData sheetId="2" refreshError="1"/>
      <sheetData sheetId="3">
        <row r="83">
          <cell r="C83">
            <v>11794469568.809999</v>
          </cell>
          <cell r="D83">
            <v>9.9999999999999995E-7</v>
          </cell>
          <cell r="E83">
            <v>9.9999999999999995E-7</v>
          </cell>
          <cell r="F83">
            <v>11794469568.809999</v>
          </cell>
          <cell r="G83">
            <v>1.9999999999999999E-6</v>
          </cell>
          <cell r="H83">
            <v>1.9999999999999999E-6</v>
          </cell>
          <cell r="I83">
            <v>11794469568.809998</v>
          </cell>
          <cell r="J83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junio "/>
      <sheetName val="JULIO"/>
      <sheetName val="TRIMESTRE"/>
    </sheetNames>
    <sheetDataSet>
      <sheetData sheetId="0" refreshError="1"/>
      <sheetData sheetId="1" refreshError="1"/>
      <sheetData sheetId="2">
        <row r="85">
          <cell r="D85">
            <v>11794469568.809999</v>
          </cell>
          <cell r="E85">
            <v>9.9999999999999995E-7</v>
          </cell>
          <cell r="F85">
            <v>9.9999999999999995E-7</v>
          </cell>
          <cell r="G85">
            <v>11794469568.809999</v>
          </cell>
          <cell r="J85">
            <v>1.9999999999999999E-6</v>
          </cell>
          <cell r="M85">
            <v>1.9999999999999999E-6</v>
          </cell>
          <cell r="N85">
            <v>11794469568.809998</v>
          </cell>
          <cell r="O85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junio "/>
      <sheetName val="JULIO"/>
      <sheetName val="AGOSTO "/>
      <sheetName val="SEPT."/>
      <sheetName val="TRIMESTR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87">
          <cell r="D87">
            <v>11794469568.809999</v>
          </cell>
          <cell r="E87">
            <v>3366619870</v>
          </cell>
          <cell r="F87">
            <v>9.9999999999999995E-7</v>
          </cell>
          <cell r="G87">
            <v>15161089438.809998</v>
          </cell>
          <cell r="J87">
            <v>1.9999999999999999E-6</v>
          </cell>
          <cell r="M87">
            <v>1.9999999999999999E-6</v>
          </cell>
          <cell r="N87">
            <v>15161089438.809996</v>
          </cell>
          <cell r="O8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BF3E5-4079-4AB3-AB4A-2255E023CC9D}">
  <dimension ref="A1:Y136"/>
  <sheetViews>
    <sheetView workbookViewId="0">
      <selection activeCell="L18" sqref="L18"/>
    </sheetView>
  </sheetViews>
  <sheetFormatPr baseColWidth="10" defaultRowHeight="15" x14ac:dyDescent="0.25"/>
  <cols>
    <col min="1" max="1" width="18.7109375" customWidth="1"/>
    <col min="2" max="2" width="20.85546875" customWidth="1"/>
    <col min="3" max="3" width="18.140625" style="6" customWidth="1"/>
    <col min="4" max="4" width="16" style="6" customWidth="1"/>
    <col min="5" max="5" width="16.5703125" style="6" customWidth="1"/>
    <col min="6" max="6" width="17.7109375" style="6" customWidth="1"/>
    <col min="7" max="7" width="16.85546875" style="6" customWidth="1"/>
    <col min="8" max="8" width="16.5703125" style="6" customWidth="1"/>
    <col min="9" max="9" width="18.42578125" style="6" customWidth="1"/>
    <col min="10" max="10" width="15" style="6" customWidth="1"/>
    <col min="11" max="11" width="2.42578125" style="8" customWidth="1"/>
    <col min="12" max="12" width="11.42578125" style="8"/>
    <col min="13" max="13" width="16" style="6" customWidth="1"/>
    <col min="14" max="25" width="11.42578125" style="6"/>
  </cols>
  <sheetData>
    <row r="1" spans="1:25" s="4" customFormat="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s="4" customFormat="1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2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x14ac:dyDescent="0.25">
      <c r="A3" s="5"/>
      <c r="F3" s="7"/>
      <c r="I3" s="7"/>
      <c r="J3" s="7"/>
    </row>
    <row r="4" spans="1:25" s="16" customFormat="1" ht="32.25" customHeight="1" x14ac:dyDescent="0.25">
      <c r="A4" s="9" t="s">
        <v>2</v>
      </c>
      <c r="B4" s="9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1" t="s">
        <v>8</v>
      </c>
      <c r="H4" s="12" t="s">
        <v>9</v>
      </c>
      <c r="I4" s="13" t="s">
        <v>10</v>
      </c>
      <c r="J4" s="10" t="s">
        <v>11</v>
      </c>
      <c r="K4" s="14"/>
      <c r="L4" s="14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1:25" s="19" customFormat="1" ht="16.5" customHeight="1" x14ac:dyDescent="0.2">
      <c r="A5" s="17" t="s">
        <v>12</v>
      </c>
      <c r="B5" s="17" t="s">
        <v>13</v>
      </c>
      <c r="C5" s="18">
        <f>+C7+C11+C54</f>
        <v>202533541757</v>
      </c>
      <c r="D5" s="18">
        <f t="shared" ref="D5:J5" si="0">+D7+D11+D54</f>
        <v>14473459782.65</v>
      </c>
      <c r="E5" s="18">
        <f t="shared" si="0"/>
        <v>1562291494</v>
      </c>
      <c r="F5" s="18">
        <f t="shared" si="0"/>
        <v>215444710045.64999</v>
      </c>
      <c r="G5" s="18">
        <f t="shared" si="0"/>
        <v>59016934128.589996</v>
      </c>
      <c r="H5" s="18">
        <f t="shared" si="0"/>
        <v>56087850519.550003</v>
      </c>
      <c r="I5" s="18">
        <f t="shared" si="0"/>
        <v>156427775917.06</v>
      </c>
      <c r="J5" s="18">
        <f t="shared" si="0"/>
        <v>2929083609.0399995</v>
      </c>
      <c r="M5" s="20"/>
    </row>
    <row r="6" spans="1:25" s="23" customFormat="1" ht="12" x14ac:dyDescent="0.2">
      <c r="A6" s="21"/>
      <c r="B6" s="21"/>
      <c r="C6" s="22"/>
      <c r="D6" s="22"/>
      <c r="E6" s="22"/>
      <c r="F6" s="22"/>
      <c r="G6" s="22"/>
      <c r="H6" s="22"/>
      <c r="I6" s="22"/>
      <c r="J6" s="22"/>
      <c r="M6" s="24"/>
    </row>
    <row r="7" spans="1:25" s="28" customFormat="1" ht="17.25" customHeight="1" x14ac:dyDescent="0.25">
      <c r="A7" s="25" t="s">
        <v>14</v>
      </c>
      <c r="B7" s="25" t="s">
        <v>15</v>
      </c>
      <c r="C7" s="26">
        <v>15767013957</v>
      </c>
      <c r="D7" s="26">
        <v>6116831245.2600002</v>
      </c>
      <c r="E7" s="26">
        <v>433400</v>
      </c>
      <c r="F7" s="26">
        <v>21883411802.260002</v>
      </c>
      <c r="G7" s="26">
        <v>21883411802.260002</v>
      </c>
      <c r="H7" s="26">
        <f>+H8+H9</f>
        <v>21883411802.260002</v>
      </c>
      <c r="I7" s="26">
        <v>0</v>
      </c>
      <c r="J7" s="26">
        <v>0</v>
      </c>
      <c r="K7" s="27"/>
      <c r="M7" s="27"/>
    </row>
    <row r="8" spans="1:25" s="32" customFormat="1" x14ac:dyDescent="0.25">
      <c r="A8" s="29" t="s">
        <v>16</v>
      </c>
      <c r="B8" s="29" t="s">
        <v>17</v>
      </c>
      <c r="C8" s="30">
        <v>9428040</v>
      </c>
      <c r="D8" s="30">
        <v>9.9999999999999995E-7</v>
      </c>
      <c r="E8" s="30">
        <v>433400</v>
      </c>
      <c r="F8" s="30">
        <v>8994640.0000010002</v>
      </c>
      <c r="G8" s="30">
        <v>8994640.0000010002</v>
      </c>
      <c r="H8" s="30">
        <v>8994640.0000010002</v>
      </c>
      <c r="I8" s="30">
        <v>0</v>
      </c>
      <c r="J8" s="30">
        <v>0</v>
      </c>
      <c r="K8" s="31"/>
      <c r="M8" s="31"/>
    </row>
    <row r="9" spans="1:25" s="32" customFormat="1" x14ac:dyDescent="0.25">
      <c r="A9" s="29" t="s">
        <v>18</v>
      </c>
      <c r="B9" s="29" t="s">
        <v>19</v>
      </c>
      <c r="C9" s="30">
        <v>15757585917</v>
      </c>
      <c r="D9" s="30">
        <v>6116831245.2600002</v>
      </c>
      <c r="E9" s="30">
        <v>9.9999999999999995E-7</v>
      </c>
      <c r="F9" s="30">
        <v>21874417162.260002</v>
      </c>
      <c r="G9" s="30">
        <v>21874417162.260002</v>
      </c>
      <c r="H9" s="30">
        <v>21874417162.260002</v>
      </c>
      <c r="I9" s="30">
        <v>0</v>
      </c>
      <c r="J9" s="30">
        <v>0</v>
      </c>
      <c r="K9" s="31"/>
      <c r="M9" s="31"/>
    </row>
    <row r="10" spans="1:25" s="33" customFormat="1" x14ac:dyDescent="0.25">
      <c r="A10" s="29"/>
      <c r="B10" s="29"/>
      <c r="C10" s="30"/>
      <c r="D10" s="30"/>
      <c r="E10" s="30"/>
      <c r="F10" s="30"/>
      <c r="G10" s="30"/>
      <c r="H10" s="30"/>
      <c r="I10" s="30"/>
      <c r="J10" s="30"/>
      <c r="M10" s="34"/>
    </row>
    <row r="11" spans="1:25" s="35" customFormat="1" ht="17.25" customHeight="1" x14ac:dyDescent="0.25">
      <c r="A11" s="25" t="s">
        <v>20</v>
      </c>
      <c r="B11" s="25" t="s">
        <v>21</v>
      </c>
      <c r="C11" s="26">
        <v>37667377158</v>
      </c>
      <c r="D11" s="26">
        <v>3160568162.3899999</v>
      </c>
      <c r="E11" s="26">
        <v>23978432</v>
      </c>
      <c r="F11" s="26">
        <v>40803966888.389999</v>
      </c>
      <c r="G11" s="26">
        <v>4771368721.3900003</v>
      </c>
      <c r="H11" s="26">
        <v>3782828620.3500009</v>
      </c>
      <c r="I11" s="26">
        <v>36032598167</v>
      </c>
      <c r="J11" s="26">
        <v>988540101.03999949</v>
      </c>
      <c r="M11" s="36"/>
    </row>
    <row r="12" spans="1:25" s="39" customFormat="1" x14ac:dyDescent="0.25">
      <c r="A12" s="37" t="s">
        <v>22</v>
      </c>
      <c r="B12" s="37" t="s">
        <v>23</v>
      </c>
      <c r="C12" s="38">
        <v>37667377158</v>
      </c>
      <c r="D12" s="38">
        <v>3160568162.3899999</v>
      </c>
      <c r="E12" s="38">
        <v>23978432</v>
      </c>
      <c r="F12" s="38">
        <v>40803966888.389999</v>
      </c>
      <c r="G12" s="38">
        <v>4771368721.3900003</v>
      </c>
      <c r="H12" s="38">
        <v>3782828620.3500009</v>
      </c>
      <c r="I12" s="38">
        <v>36032598167</v>
      </c>
      <c r="J12" s="38">
        <v>988540101.03999949</v>
      </c>
      <c r="M12" s="40"/>
    </row>
    <row r="13" spans="1:25" s="39" customFormat="1" x14ac:dyDescent="0.25">
      <c r="A13" s="37" t="s">
        <v>24</v>
      </c>
      <c r="B13" s="37" t="s">
        <v>25</v>
      </c>
      <c r="C13" s="38">
        <v>16244502</v>
      </c>
      <c r="D13" s="38">
        <v>289870</v>
      </c>
      <c r="E13" s="38">
        <v>9.9999999999999995E-7</v>
      </c>
      <c r="F13" s="38">
        <v>16534371.999999</v>
      </c>
      <c r="G13" s="38">
        <v>5528283.0000010002</v>
      </c>
      <c r="H13" s="38">
        <v>3490812.0000009998</v>
      </c>
      <c r="I13" s="38">
        <v>11006088.999998</v>
      </c>
      <c r="J13" s="38">
        <v>2037471.0000000005</v>
      </c>
      <c r="M13" s="40"/>
    </row>
    <row r="14" spans="1:25" s="35" customFormat="1" x14ac:dyDescent="0.25">
      <c r="A14" s="29" t="s">
        <v>26</v>
      </c>
      <c r="B14" s="29" t="s">
        <v>27</v>
      </c>
      <c r="C14" s="30">
        <v>14686658</v>
      </c>
      <c r="D14" s="30">
        <v>9.9999999999999995E-7</v>
      </c>
      <c r="E14" s="30">
        <v>9.9999999999999995E-7</v>
      </c>
      <c r="F14" s="30">
        <v>14686658</v>
      </c>
      <c r="G14" s="30">
        <v>3680569.0000009998</v>
      </c>
      <c r="H14" s="30">
        <v>1882172.000001</v>
      </c>
      <c r="I14" s="30">
        <v>11006088.999999</v>
      </c>
      <c r="J14" s="30">
        <v>1798396.9999999998</v>
      </c>
      <c r="M14" s="36"/>
    </row>
    <row r="15" spans="1:25" s="35" customFormat="1" x14ac:dyDescent="0.25">
      <c r="A15" s="29" t="s">
        <v>28</v>
      </c>
      <c r="B15" s="29" t="s">
        <v>29</v>
      </c>
      <c r="C15" s="30">
        <v>1557844</v>
      </c>
      <c r="D15" s="30">
        <v>289870</v>
      </c>
      <c r="E15" s="30">
        <v>9.9999999999999995E-7</v>
      </c>
      <c r="F15" s="30">
        <v>1847713.999999</v>
      </c>
      <c r="G15" s="30">
        <v>1847714.000001</v>
      </c>
      <c r="H15" s="30">
        <v>1608640.000001</v>
      </c>
      <c r="I15" s="30">
        <v>-2.0000152289867401E-6</v>
      </c>
      <c r="J15" s="30">
        <v>239074</v>
      </c>
      <c r="M15" s="36"/>
    </row>
    <row r="16" spans="1:25" s="39" customFormat="1" x14ac:dyDescent="0.25">
      <c r="A16" s="37" t="s">
        <v>30</v>
      </c>
      <c r="B16" s="37" t="s">
        <v>31</v>
      </c>
      <c r="C16" s="38">
        <v>37651132656</v>
      </c>
      <c r="D16" s="38">
        <v>3160278292.3899999</v>
      </c>
      <c r="E16" s="38">
        <v>23978432</v>
      </c>
      <c r="F16" s="38">
        <v>40787432516.389999</v>
      </c>
      <c r="G16" s="38">
        <v>4765840438.3900003</v>
      </c>
      <c r="H16" s="38">
        <v>3779337808.3500009</v>
      </c>
      <c r="I16" s="38">
        <v>36021592078</v>
      </c>
      <c r="J16" s="38">
        <v>986502630.03999949</v>
      </c>
      <c r="M16" s="40"/>
    </row>
    <row r="17" spans="1:13" s="39" customFormat="1" x14ac:dyDescent="0.25">
      <c r="A17" s="37" t="s">
        <v>32</v>
      </c>
      <c r="B17" s="37" t="s">
        <v>33</v>
      </c>
      <c r="C17" s="38">
        <v>37651132656</v>
      </c>
      <c r="D17" s="38">
        <v>3160278292.3899999</v>
      </c>
      <c r="E17" s="38">
        <v>23978432</v>
      </c>
      <c r="F17" s="38">
        <v>40787432516.389999</v>
      </c>
      <c r="G17" s="38">
        <v>4765840438.3900003</v>
      </c>
      <c r="H17" s="38">
        <v>3779337808.3500009</v>
      </c>
      <c r="I17" s="38">
        <v>36021592078</v>
      </c>
      <c r="J17" s="38">
        <v>986502630.03999949</v>
      </c>
      <c r="M17" s="40"/>
    </row>
    <row r="18" spans="1:13" s="39" customFormat="1" x14ac:dyDescent="0.25">
      <c r="A18" s="37" t="s">
        <v>34</v>
      </c>
      <c r="B18" s="37" t="s">
        <v>35</v>
      </c>
      <c r="C18" s="38">
        <v>1559738023</v>
      </c>
      <c r="D18" s="38">
        <v>7739751.6900000004</v>
      </c>
      <c r="E18" s="38">
        <v>9.9999999999999995E-7</v>
      </c>
      <c r="F18" s="38">
        <v>1567477774.6899991</v>
      </c>
      <c r="G18" s="38">
        <v>179224774.69000101</v>
      </c>
      <c r="H18" s="38">
        <v>94653000.000000998</v>
      </c>
      <c r="I18" s="38">
        <v>1388252999.9999981</v>
      </c>
      <c r="J18" s="38">
        <v>84571774.690000013</v>
      </c>
      <c r="M18" s="40"/>
    </row>
    <row r="19" spans="1:13" s="35" customFormat="1" x14ac:dyDescent="0.25">
      <c r="A19" s="29" t="s">
        <v>36</v>
      </c>
      <c r="B19" s="29" t="s">
        <v>37</v>
      </c>
      <c r="C19" s="30">
        <v>1417246000</v>
      </c>
      <c r="D19" s="30">
        <v>9.9999999999999995E-7</v>
      </c>
      <c r="E19" s="30">
        <v>9.9999999999999995E-7</v>
      </c>
      <c r="F19" s="30">
        <v>1417246000</v>
      </c>
      <c r="G19" s="30">
        <v>28993000.000000998</v>
      </c>
      <c r="H19" s="30">
        <v>21493000.000000998</v>
      </c>
      <c r="I19" s="30">
        <v>1388252999.999999</v>
      </c>
      <c r="J19" s="30">
        <v>7500000</v>
      </c>
      <c r="M19" s="36"/>
    </row>
    <row r="20" spans="1:13" s="35" customFormat="1" x14ac:dyDescent="0.25">
      <c r="A20" s="29" t="s">
        <v>38</v>
      </c>
      <c r="B20" s="29" t="s">
        <v>39</v>
      </c>
      <c r="C20" s="30">
        <v>142492023</v>
      </c>
      <c r="D20" s="30">
        <v>7739751.6900000004</v>
      </c>
      <c r="E20" s="30">
        <v>9.9999999999999995E-7</v>
      </c>
      <c r="F20" s="30">
        <v>150231774.68999898</v>
      </c>
      <c r="G20" s="30">
        <v>150231774.69000101</v>
      </c>
      <c r="H20" s="30">
        <v>73160000.000000998</v>
      </c>
      <c r="I20" s="30">
        <v>-2.0265579223632813E-6</v>
      </c>
      <c r="J20" s="30">
        <v>77071774.690000013</v>
      </c>
      <c r="M20" s="36"/>
    </row>
    <row r="21" spans="1:13" s="39" customFormat="1" x14ac:dyDescent="0.25">
      <c r="A21" s="37" t="s">
        <v>40</v>
      </c>
      <c r="B21" s="37" t="s">
        <v>41</v>
      </c>
      <c r="C21" s="38">
        <v>7525937397</v>
      </c>
      <c r="D21" s="38">
        <v>48167720.789999999</v>
      </c>
      <c r="E21" s="38">
        <v>9.9999999999999995E-7</v>
      </c>
      <c r="F21" s="38">
        <v>7574105117.789999</v>
      </c>
      <c r="G21" s="38">
        <v>320508450.79000098</v>
      </c>
      <c r="H21" s="38">
        <v>177160000.00000101</v>
      </c>
      <c r="I21" s="38">
        <v>7253596666.9999981</v>
      </c>
      <c r="J21" s="38">
        <v>143348450.78999996</v>
      </c>
      <c r="M21" s="40"/>
    </row>
    <row r="22" spans="1:13" s="35" customFormat="1" x14ac:dyDescent="0.25">
      <c r="A22" s="29" t="s">
        <v>42</v>
      </c>
      <c r="B22" s="29" t="s">
        <v>43</v>
      </c>
      <c r="C22" s="30">
        <v>305064889</v>
      </c>
      <c r="D22" s="30">
        <v>9.9999999999999995E-7</v>
      </c>
      <c r="E22" s="30">
        <v>9.9999999999999995E-7</v>
      </c>
      <c r="F22" s="30">
        <v>305064889</v>
      </c>
      <c r="G22" s="30">
        <v>18645000.000000998</v>
      </c>
      <c r="H22" s="30">
        <v>17160000.000000998</v>
      </c>
      <c r="I22" s="30">
        <v>286419888.99999899</v>
      </c>
      <c r="J22" s="30">
        <v>1485000</v>
      </c>
      <c r="M22" s="36"/>
    </row>
    <row r="23" spans="1:13" s="35" customFormat="1" x14ac:dyDescent="0.25">
      <c r="A23" s="29" t="s">
        <v>44</v>
      </c>
      <c r="B23" s="29" t="s">
        <v>45</v>
      </c>
      <c r="C23" s="30">
        <v>43190865</v>
      </c>
      <c r="D23" s="30">
        <v>42556068.990000002</v>
      </c>
      <c r="E23" s="30">
        <v>9.9999999999999995E-7</v>
      </c>
      <c r="F23" s="30">
        <v>85746933.989999011</v>
      </c>
      <c r="G23" s="30">
        <v>85746933.990001008</v>
      </c>
      <c r="H23" s="30">
        <v>1.9999999999999999E-6</v>
      </c>
      <c r="I23" s="30">
        <v>-1.9967555999755859E-6</v>
      </c>
      <c r="J23" s="30">
        <v>85746933.989999011</v>
      </c>
      <c r="M23" s="36"/>
    </row>
    <row r="24" spans="1:13" s="35" customFormat="1" x14ac:dyDescent="0.25">
      <c r="A24" s="29" t="s">
        <v>46</v>
      </c>
      <c r="B24" s="29" t="s">
        <v>47</v>
      </c>
      <c r="C24" s="30">
        <v>6707176778</v>
      </c>
      <c r="D24" s="30">
        <v>9.9999999999999995E-7</v>
      </c>
      <c r="E24" s="30">
        <v>9.9999999999999995E-7</v>
      </c>
      <c r="F24" s="30">
        <v>6707176778</v>
      </c>
      <c r="G24" s="30">
        <v>1.9999999999999999E-6</v>
      </c>
      <c r="H24" s="30">
        <v>1.9999999999999999E-6</v>
      </c>
      <c r="I24" s="30">
        <v>6707176777.9999981</v>
      </c>
      <c r="J24" s="30">
        <v>0</v>
      </c>
      <c r="M24" s="36"/>
    </row>
    <row r="25" spans="1:13" s="35" customFormat="1" x14ac:dyDescent="0.25">
      <c r="A25" s="29" t="s">
        <v>48</v>
      </c>
      <c r="B25" s="29" t="s">
        <v>49</v>
      </c>
      <c r="C25" s="30">
        <v>50504865</v>
      </c>
      <c r="D25" s="30">
        <v>5611651.7999999998</v>
      </c>
      <c r="E25" s="30">
        <v>9.9999999999999995E-7</v>
      </c>
      <c r="F25" s="30">
        <v>56116516.799998999</v>
      </c>
      <c r="G25" s="30">
        <v>56116516.800000995</v>
      </c>
      <c r="H25" s="30">
        <v>1.9999999999999999E-6</v>
      </c>
      <c r="I25" s="30">
        <v>-1.9967555999755859E-6</v>
      </c>
      <c r="J25" s="30">
        <v>56116516.799998999</v>
      </c>
      <c r="M25" s="36"/>
    </row>
    <row r="26" spans="1:13" s="35" customFormat="1" x14ac:dyDescent="0.25">
      <c r="A26" s="29" t="s">
        <v>50</v>
      </c>
      <c r="B26" s="29" t="s">
        <v>51</v>
      </c>
      <c r="C26" s="30">
        <v>20000000</v>
      </c>
      <c r="D26" s="30">
        <v>9.9999999999999995E-7</v>
      </c>
      <c r="E26" s="30">
        <v>9.9999999999999995E-7</v>
      </c>
      <c r="F26" s="30">
        <v>20000000</v>
      </c>
      <c r="G26" s="30">
        <v>1.9999999999999999E-6</v>
      </c>
      <c r="H26" s="30">
        <v>1.9999999999999999E-6</v>
      </c>
      <c r="I26" s="30">
        <v>19999999.999998</v>
      </c>
      <c r="J26" s="30">
        <v>0</v>
      </c>
      <c r="M26" s="36"/>
    </row>
    <row r="27" spans="1:13" s="35" customFormat="1" x14ac:dyDescent="0.25">
      <c r="A27" s="29" t="s">
        <v>52</v>
      </c>
      <c r="B27" s="29" t="s">
        <v>53</v>
      </c>
      <c r="C27" s="30">
        <v>350000000</v>
      </c>
      <c r="D27" s="30">
        <v>9.9999999999999995E-7</v>
      </c>
      <c r="E27" s="30">
        <v>9.9999999999999995E-7</v>
      </c>
      <c r="F27" s="30">
        <v>350000000</v>
      </c>
      <c r="G27" s="30">
        <v>160000000.00000101</v>
      </c>
      <c r="H27" s="30">
        <v>160000000.00000101</v>
      </c>
      <c r="I27" s="30">
        <v>189999999.99999899</v>
      </c>
      <c r="J27" s="30">
        <v>0</v>
      </c>
      <c r="M27" s="36"/>
    </row>
    <row r="28" spans="1:13" s="35" customFormat="1" x14ac:dyDescent="0.25">
      <c r="A28" s="29" t="s">
        <v>54</v>
      </c>
      <c r="B28" s="29" t="s">
        <v>55</v>
      </c>
      <c r="C28" s="30">
        <v>20000000</v>
      </c>
      <c r="D28" s="30">
        <v>9.9999999999999995E-7</v>
      </c>
      <c r="E28" s="30">
        <v>9.9999999999999995E-7</v>
      </c>
      <c r="F28" s="30">
        <v>20000000</v>
      </c>
      <c r="G28" s="30">
        <v>1.9999999999999999E-6</v>
      </c>
      <c r="H28" s="30">
        <v>1.9999999999999999E-6</v>
      </c>
      <c r="I28" s="30">
        <v>19999999.999998</v>
      </c>
      <c r="J28" s="30">
        <v>0</v>
      </c>
      <c r="M28" s="36"/>
    </row>
    <row r="29" spans="1:13" s="35" customFormat="1" x14ac:dyDescent="0.25">
      <c r="A29" s="29" t="s">
        <v>56</v>
      </c>
      <c r="B29" s="29" t="s">
        <v>57</v>
      </c>
      <c r="C29" s="30">
        <v>10000000</v>
      </c>
      <c r="D29" s="30">
        <v>9.9999999999999995E-7</v>
      </c>
      <c r="E29" s="30">
        <v>9.9999999999999995E-7</v>
      </c>
      <c r="F29" s="30">
        <v>10000000</v>
      </c>
      <c r="G29" s="30">
        <v>1.9999999999999999E-6</v>
      </c>
      <c r="H29" s="30">
        <v>1.9999999999999999E-6</v>
      </c>
      <c r="I29" s="30">
        <v>9999999.9999979995</v>
      </c>
      <c r="J29" s="30">
        <v>0</v>
      </c>
      <c r="M29" s="36"/>
    </row>
    <row r="30" spans="1:13" s="35" customFormat="1" x14ac:dyDescent="0.25">
      <c r="A30" s="29" t="s">
        <v>58</v>
      </c>
      <c r="B30" s="29" t="s">
        <v>59</v>
      </c>
      <c r="C30" s="30">
        <v>10000000</v>
      </c>
      <c r="D30" s="30">
        <v>9.9999999999999995E-7</v>
      </c>
      <c r="E30" s="30">
        <v>9.9999999999999995E-7</v>
      </c>
      <c r="F30" s="30">
        <v>10000000</v>
      </c>
      <c r="G30" s="30">
        <v>1.9999999999999999E-6</v>
      </c>
      <c r="H30" s="30">
        <v>1.9999999999999999E-6</v>
      </c>
      <c r="I30" s="30">
        <v>9999999.9999979995</v>
      </c>
      <c r="J30" s="30">
        <v>0</v>
      </c>
      <c r="M30" s="36"/>
    </row>
    <row r="31" spans="1:13" s="35" customFormat="1" x14ac:dyDescent="0.25">
      <c r="A31" s="29" t="s">
        <v>60</v>
      </c>
      <c r="B31" s="29" t="s">
        <v>61</v>
      </c>
      <c r="C31" s="30">
        <v>10000000</v>
      </c>
      <c r="D31" s="30">
        <v>9.9999999999999995E-7</v>
      </c>
      <c r="E31" s="30">
        <v>9.9999999999999995E-7</v>
      </c>
      <c r="F31" s="30">
        <v>10000000</v>
      </c>
      <c r="G31" s="30">
        <v>1.9999999999999999E-6</v>
      </c>
      <c r="H31" s="30">
        <v>1.9999999999999999E-6</v>
      </c>
      <c r="I31" s="30">
        <v>9999999.9999979995</v>
      </c>
      <c r="J31" s="30">
        <v>0</v>
      </c>
      <c r="M31" s="36"/>
    </row>
    <row r="32" spans="1:13" s="39" customFormat="1" x14ac:dyDescent="0.25">
      <c r="A32" s="37" t="s">
        <v>62</v>
      </c>
      <c r="B32" s="37" t="s">
        <v>63</v>
      </c>
      <c r="C32" s="38">
        <v>3482912045</v>
      </c>
      <c r="D32" s="38">
        <v>9.9999999999999995E-7</v>
      </c>
      <c r="E32" s="38">
        <v>19038641</v>
      </c>
      <c r="F32" s="38">
        <v>3463873404.000001</v>
      </c>
      <c r="G32" s="38">
        <v>419803707.00000101</v>
      </c>
      <c r="H32" s="38">
        <v>233280326.00000101</v>
      </c>
      <c r="I32" s="38">
        <v>3044069697</v>
      </c>
      <c r="J32" s="38">
        <v>186523381</v>
      </c>
      <c r="M32" s="40"/>
    </row>
    <row r="33" spans="1:13" s="35" customFormat="1" x14ac:dyDescent="0.25">
      <c r="A33" s="29" t="s">
        <v>64</v>
      </c>
      <c r="B33" s="29" t="s">
        <v>65</v>
      </c>
      <c r="C33" s="30">
        <v>2335062450</v>
      </c>
      <c r="D33" s="30">
        <v>9.9999999999999995E-7</v>
      </c>
      <c r="E33" s="30">
        <v>9.9999999999999995E-7</v>
      </c>
      <c r="F33" s="30">
        <v>2335062450</v>
      </c>
      <c r="G33" s="30">
        <v>1.9999999999999999E-6</v>
      </c>
      <c r="H33" s="30">
        <v>1.9999999999999999E-6</v>
      </c>
      <c r="I33" s="30">
        <v>2335062449.9999981</v>
      </c>
      <c r="J33" s="30">
        <v>0</v>
      </c>
      <c r="M33" s="36"/>
    </row>
    <row r="34" spans="1:13" s="35" customFormat="1" x14ac:dyDescent="0.25">
      <c r="A34" s="29" t="s">
        <v>66</v>
      </c>
      <c r="B34" s="29" t="s">
        <v>67</v>
      </c>
      <c r="C34" s="30">
        <v>990277667</v>
      </c>
      <c r="D34" s="30">
        <v>9.9999999999999995E-7</v>
      </c>
      <c r="E34" s="30">
        <v>9.9999999999999995E-7</v>
      </c>
      <c r="F34" s="30">
        <v>990277667</v>
      </c>
      <c r="G34" s="30">
        <v>281270420.00000101</v>
      </c>
      <c r="H34" s="30">
        <v>129998877.000001</v>
      </c>
      <c r="I34" s="30">
        <v>709007246.99999905</v>
      </c>
      <c r="J34" s="30">
        <v>151271543</v>
      </c>
      <c r="M34" s="36"/>
    </row>
    <row r="35" spans="1:13" s="35" customFormat="1" x14ac:dyDescent="0.25">
      <c r="A35" s="29" t="s">
        <v>68</v>
      </c>
      <c r="B35" s="29" t="s">
        <v>69</v>
      </c>
      <c r="C35" s="30">
        <v>157571928</v>
      </c>
      <c r="D35" s="30">
        <v>9.9999999999999995E-7</v>
      </c>
      <c r="E35" s="30">
        <v>19038641</v>
      </c>
      <c r="F35" s="30">
        <v>138533287.00000101</v>
      </c>
      <c r="G35" s="30">
        <v>138533287.00000101</v>
      </c>
      <c r="H35" s="30">
        <v>103281449.000001</v>
      </c>
      <c r="I35" s="30">
        <v>0</v>
      </c>
      <c r="J35" s="30">
        <v>35251838.000000015</v>
      </c>
      <c r="M35" s="36"/>
    </row>
    <row r="36" spans="1:13" s="39" customFormat="1" x14ac:dyDescent="0.25">
      <c r="A36" s="37" t="s">
        <v>70</v>
      </c>
      <c r="B36" s="37" t="s">
        <v>71</v>
      </c>
      <c r="C36" s="38">
        <v>320458149</v>
      </c>
      <c r="D36" s="38">
        <v>39942058.770000003</v>
      </c>
      <c r="E36" s="38">
        <v>9.9999999999999995E-7</v>
      </c>
      <c r="F36" s="38">
        <v>360400207.76999897</v>
      </c>
      <c r="G36" s="38">
        <v>186078125.77000102</v>
      </c>
      <c r="H36" s="38">
        <v>1.9999999999999999E-6</v>
      </c>
      <c r="I36" s="38">
        <v>174322081.99999794</v>
      </c>
      <c r="J36" s="38">
        <v>186078125.76999903</v>
      </c>
      <c r="M36" s="40"/>
    </row>
    <row r="37" spans="1:13" s="35" customFormat="1" x14ac:dyDescent="0.25">
      <c r="A37" s="29" t="s">
        <v>72</v>
      </c>
      <c r="B37" s="29" t="s">
        <v>73</v>
      </c>
      <c r="C37" s="30">
        <v>174322082</v>
      </c>
      <c r="D37" s="30">
        <v>9.9999999999999995E-7</v>
      </c>
      <c r="E37" s="30">
        <v>9.9999999999999995E-7</v>
      </c>
      <c r="F37" s="30">
        <v>174322082</v>
      </c>
      <c r="G37" s="30">
        <v>1.9999999999999999E-6</v>
      </c>
      <c r="H37" s="30">
        <v>1.9999999999999999E-6</v>
      </c>
      <c r="I37" s="30">
        <v>174322081.999998</v>
      </c>
      <c r="J37" s="30">
        <v>0</v>
      </c>
      <c r="M37" s="36"/>
    </row>
    <row r="38" spans="1:13" s="35" customFormat="1" x14ac:dyDescent="0.25">
      <c r="A38" s="29" t="s">
        <v>74</v>
      </c>
      <c r="B38" s="29" t="s">
        <v>75</v>
      </c>
      <c r="C38" s="30">
        <v>146136067</v>
      </c>
      <c r="D38" s="30">
        <v>39942058.770000003</v>
      </c>
      <c r="E38" s="30">
        <v>9.9999999999999995E-7</v>
      </c>
      <c r="F38" s="30">
        <v>186078125.769999</v>
      </c>
      <c r="G38" s="30">
        <v>186078125.77000102</v>
      </c>
      <c r="H38" s="30">
        <v>1.9999999999999999E-6</v>
      </c>
      <c r="I38" s="30">
        <v>-2.0265579223632813E-6</v>
      </c>
      <c r="J38" s="30">
        <v>186078125.76999903</v>
      </c>
      <c r="M38" s="36"/>
    </row>
    <row r="39" spans="1:13" s="39" customFormat="1" x14ac:dyDescent="0.25">
      <c r="A39" s="37" t="s">
        <v>76</v>
      </c>
      <c r="B39" s="37" t="s">
        <v>77</v>
      </c>
      <c r="C39" s="38">
        <v>10738776453</v>
      </c>
      <c r="D39" s="38">
        <v>876643976.78999996</v>
      </c>
      <c r="E39" s="38">
        <v>9.9999999999999995E-7</v>
      </c>
      <c r="F39" s="38">
        <v>11615420429.789999</v>
      </c>
      <c r="G39" s="38">
        <v>860197456.79000092</v>
      </c>
      <c r="H39" s="38">
        <v>697775138.00000095</v>
      </c>
      <c r="I39" s="38">
        <v>10755222972.999998</v>
      </c>
      <c r="J39" s="38">
        <v>162422318.78999996</v>
      </c>
      <c r="M39" s="40"/>
    </row>
    <row r="40" spans="1:13" s="35" customFormat="1" x14ac:dyDescent="0.25">
      <c r="A40" s="29" t="s">
        <v>78</v>
      </c>
      <c r="B40" s="29" t="s">
        <v>79</v>
      </c>
      <c r="C40" s="30">
        <v>337106</v>
      </c>
      <c r="D40" s="30">
        <v>9.9999999999999995E-7</v>
      </c>
      <c r="E40" s="30">
        <v>9.9999999999999995E-7</v>
      </c>
      <c r="F40" s="30">
        <v>337106</v>
      </c>
      <c r="G40" s="30">
        <v>12500.000001</v>
      </c>
      <c r="H40" s="30">
        <v>10000.000001</v>
      </c>
      <c r="I40" s="30">
        <v>324605.99999899999</v>
      </c>
      <c r="J40" s="30">
        <v>2500</v>
      </c>
      <c r="M40" s="36"/>
    </row>
    <row r="41" spans="1:13" s="35" customFormat="1" x14ac:dyDescent="0.25">
      <c r="A41" s="29" t="s">
        <v>80</v>
      </c>
      <c r="B41" s="29" t="s">
        <v>81</v>
      </c>
      <c r="C41" s="30">
        <v>10275851110</v>
      </c>
      <c r="D41" s="30">
        <v>9.9999999999999995E-7</v>
      </c>
      <c r="E41" s="30">
        <v>9.9999999999999995E-7</v>
      </c>
      <c r="F41" s="30">
        <v>10275851110</v>
      </c>
      <c r="G41" s="30">
        <v>99158390.000000998</v>
      </c>
      <c r="H41" s="30">
        <v>97765138.000000998</v>
      </c>
      <c r="I41" s="30">
        <v>10176692719.999998</v>
      </c>
      <c r="J41" s="30">
        <v>1393252</v>
      </c>
      <c r="M41" s="36"/>
    </row>
    <row r="42" spans="1:13" s="35" customFormat="1" x14ac:dyDescent="0.25">
      <c r="A42" s="29" t="s">
        <v>82</v>
      </c>
      <c r="B42" s="29" t="s">
        <v>83</v>
      </c>
      <c r="C42" s="30">
        <v>73603836</v>
      </c>
      <c r="D42" s="30">
        <v>876643976.78999996</v>
      </c>
      <c r="E42" s="30">
        <v>9.9999999999999995E-7</v>
      </c>
      <c r="F42" s="30">
        <v>950247812.78999901</v>
      </c>
      <c r="G42" s="30">
        <v>761026566.79000092</v>
      </c>
      <c r="H42" s="30">
        <v>600000000.00000095</v>
      </c>
      <c r="I42" s="30">
        <v>189221245.99999809</v>
      </c>
      <c r="J42" s="30">
        <v>161026566.78999996</v>
      </c>
      <c r="M42" s="36"/>
    </row>
    <row r="43" spans="1:13" s="35" customFormat="1" x14ac:dyDescent="0.25">
      <c r="A43" s="29" t="s">
        <v>84</v>
      </c>
      <c r="B43" s="29" t="s">
        <v>85</v>
      </c>
      <c r="C43" s="30">
        <v>387984401</v>
      </c>
      <c r="D43" s="30">
        <v>9.9999999999999995E-7</v>
      </c>
      <c r="E43" s="30">
        <v>9.9999999999999995E-7</v>
      </c>
      <c r="F43" s="30">
        <v>387984401</v>
      </c>
      <c r="G43" s="30">
        <v>1.9999999999999999E-6</v>
      </c>
      <c r="H43" s="30">
        <v>1.9999999999999999E-6</v>
      </c>
      <c r="I43" s="30">
        <v>387984400.99999797</v>
      </c>
      <c r="J43" s="30">
        <v>0</v>
      </c>
      <c r="M43" s="36"/>
    </row>
    <row r="44" spans="1:13" s="35" customFormat="1" x14ac:dyDescent="0.25">
      <c r="A44" s="29" t="s">
        <v>86</v>
      </c>
      <c r="B44" s="29" t="s">
        <v>87</v>
      </c>
      <c r="C44" s="30">
        <v>1000000</v>
      </c>
      <c r="D44" s="30">
        <v>9.9999999999999995E-7</v>
      </c>
      <c r="E44" s="30">
        <v>9.9999999999999995E-7</v>
      </c>
      <c r="F44" s="30">
        <v>1000000</v>
      </c>
      <c r="G44" s="30">
        <v>1.9999999999999999E-6</v>
      </c>
      <c r="H44" s="30">
        <v>1.9999999999999999E-6</v>
      </c>
      <c r="I44" s="30">
        <v>999999.99999799998</v>
      </c>
      <c r="J44" s="30">
        <v>0</v>
      </c>
      <c r="M44" s="36"/>
    </row>
    <row r="45" spans="1:13" s="39" customFormat="1" x14ac:dyDescent="0.25">
      <c r="A45" s="37" t="s">
        <v>88</v>
      </c>
      <c r="B45" s="37" t="s">
        <v>89</v>
      </c>
      <c r="C45" s="38">
        <v>14023310589</v>
      </c>
      <c r="D45" s="38">
        <v>2187784784.3499999</v>
      </c>
      <c r="E45" s="38">
        <v>4939791</v>
      </c>
      <c r="F45" s="38">
        <v>16206155582.35</v>
      </c>
      <c r="G45" s="38">
        <v>2800027923.3500009</v>
      </c>
      <c r="H45" s="38">
        <v>2576469344.3500009</v>
      </c>
      <c r="I45" s="38">
        <v>13406127659</v>
      </c>
      <c r="J45" s="38">
        <v>223558579</v>
      </c>
      <c r="M45" s="40"/>
    </row>
    <row r="46" spans="1:13" s="35" customFormat="1" x14ac:dyDescent="0.25">
      <c r="A46" s="29" t="s">
        <v>90</v>
      </c>
      <c r="B46" s="29" t="s">
        <v>91</v>
      </c>
      <c r="C46" s="30">
        <v>597052950</v>
      </c>
      <c r="D46" s="30">
        <v>9.9999999999999995E-7</v>
      </c>
      <c r="E46" s="30">
        <v>9.9999999999999995E-7</v>
      </c>
      <c r="F46" s="30">
        <v>597052950</v>
      </c>
      <c r="G46" s="30">
        <v>166285155.00000101</v>
      </c>
      <c r="H46" s="30">
        <v>80697673.000000998</v>
      </c>
      <c r="I46" s="30">
        <v>430767794.99999899</v>
      </c>
      <c r="J46" s="30">
        <v>85587482.000000015</v>
      </c>
      <c r="M46" s="36"/>
    </row>
    <row r="47" spans="1:13" s="35" customFormat="1" x14ac:dyDescent="0.25">
      <c r="A47" s="29" t="s">
        <v>92</v>
      </c>
      <c r="B47" s="29" t="s">
        <v>93</v>
      </c>
      <c r="C47" s="30">
        <v>64779970</v>
      </c>
      <c r="D47" s="30">
        <v>9.9999999999999995E-7</v>
      </c>
      <c r="E47" s="30">
        <v>3103303</v>
      </c>
      <c r="F47" s="30">
        <v>61676667.000000998</v>
      </c>
      <c r="G47" s="30">
        <v>61676667.000000998</v>
      </c>
      <c r="H47" s="30">
        <v>51205961.000000998</v>
      </c>
      <c r="I47" s="30">
        <v>0</v>
      </c>
      <c r="J47" s="30">
        <v>10470706</v>
      </c>
      <c r="M47" s="36"/>
    </row>
    <row r="48" spans="1:13" s="35" customFormat="1" x14ac:dyDescent="0.25">
      <c r="A48" s="29" t="s">
        <v>94</v>
      </c>
      <c r="B48" s="29" t="s">
        <v>95</v>
      </c>
      <c r="C48" s="30">
        <v>497842623</v>
      </c>
      <c r="D48" s="30">
        <v>9.9999999999999995E-7</v>
      </c>
      <c r="E48" s="30">
        <v>9.9999999999999995E-7</v>
      </c>
      <c r="F48" s="30">
        <v>497842623</v>
      </c>
      <c r="G48" s="30">
        <v>145295374.00000101</v>
      </c>
      <c r="H48" s="30">
        <v>62184497.000000998</v>
      </c>
      <c r="I48" s="30">
        <v>352547248.99999899</v>
      </c>
      <c r="J48" s="30">
        <v>83110877.000000015</v>
      </c>
      <c r="M48" s="36"/>
    </row>
    <row r="49" spans="1:13" s="35" customFormat="1" x14ac:dyDescent="0.25">
      <c r="A49" s="29" t="s">
        <v>96</v>
      </c>
      <c r="B49" s="29" t="s">
        <v>97</v>
      </c>
      <c r="C49" s="30">
        <v>48561121</v>
      </c>
      <c r="D49" s="30">
        <v>9.9999999999999995E-7</v>
      </c>
      <c r="E49" s="30">
        <v>1836488</v>
      </c>
      <c r="F49" s="30">
        <v>46724633.000000998</v>
      </c>
      <c r="G49" s="30">
        <v>46724633.000000998</v>
      </c>
      <c r="H49" s="30">
        <v>46724633.000000998</v>
      </c>
      <c r="I49" s="30">
        <v>0</v>
      </c>
      <c r="J49" s="30">
        <v>0</v>
      </c>
      <c r="M49" s="36"/>
    </row>
    <row r="50" spans="1:13" s="35" customFormat="1" x14ac:dyDescent="0.25">
      <c r="A50" s="29" t="s">
        <v>98</v>
      </c>
      <c r="B50" s="29" t="s">
        <v>99</v>
      </c>
      <c r="C50" s="30">
        <v>12602812615</v>
      </c>
      <c r="D50" s="30">
        <v>9.9999999999999995E-7</v>
      </c>
      <c r="E50" s="30">
        <v>9.9999999999999995E-7</v>
      </c>
      <c r="F50" s="30">
        <v>12602812615</v>
      </c>
      <c r="G50" s="30">
        <v>1.9999999999999999E-6</v>
      </c>
      <c r="H50" s="30">
        <v>1.9999999999999999E-6</v>
      </c>
      <c r="I50" s="30">
        <v>12602812614.999998</v>
      </c>
      <c r="J50" s="30">
        <v>0</v>
      </c>
      <c r="M50" s="36"/>
    </row>
    <row r="51" spans="1:13" s="35" customFormat="1" x14ac:dyDescent="0.25">
      <c r="A51" s="29" t="s">
        <v>100</v>
      </c>
      <c r="B51" s="29" t="s">
        <v>101</v>
      </c>
      <c r="C51" s="30">
        <v>192261310</v>
      </c>
      <c r="D51" s="30">
        <v>2187784784.3499999</v>
      </c>
      <c r="E51" s="30">
        <v>9.9999999999999995E-7</v>
      </c>
      <c r="F51" s="30">
        <v>2380046094.349999</v>
      </c>
      <c r="G51" s="30">
        <v>2380046094.3500009</v>
      </c>
      <c r="H51" s="30">
        <v>2335656580.3500009</v>
      </c>
      <c r="I51" s="30">
        <v>-1.9073486328125E-6</v>
      </c>
      <c r="J51" s="30">
        <v>44389514</v>
      </c>
      <c r="M51" s="36"/>
    </row>
    <row r="52" spans="1:13" s="35" customFormat="1" x14ac:dyDescent="0.25">
      <c r="A52" s="29" t="s">
        <v>102</v>
      </c>
      <c r="B52" s="29" t="s">
        <v>103</v>
      </c>
      <c r="C52" s="30">
        <v>20000000</v>
      </c>
      <c r="D52" s="30">
        <v>9.9999999999999995E-7</v>
      </c>
      <c r="E52" s="30">
        <v>9.9999999999999995E-7</v>
      </c>
      <c r="F52" s="30">
        <v>20000000</v>
      </c>
      <c r="G52" s="30">
        <v>1.9999999999999999E-6</v>
      </c>
      <c r="H52" s="30">
        <v>1.9999999999999999E-6</v>
      </c>
      <c r="I52" s="30">
        <v>19999999.999998</v>
      </c>
      <c r="J52" s="30">
        <v>0</v>
      </c>
      <c r="M52" s="36"/>
    </row>
    <row r="53" spans="1:13" s="41" customFormat="1" ht="16.5" customHeight="1" x14ac:dyDescent="0.25">
      <c r="A53" s="29"/>
      <c r="B53" s="29"/>
      <c r="C53" s="30"/>
      <c r="D53" s="30"/>
      <c r="E53" s="30"/>
      <c r="F53" s="30"/>
      <c r="G53" s="30"/>
      <c r="H53" s="30"/>
      <c r="I53" s="30"/>
      <c r="J53" s="30"/>
      <c r="M53" s="42"/>
    </row>
    <row r="54" spans="1:13" s="39" customFormat="1" x14ac:dyDescent="0.25">
      <c r="A54" s="25" t="s">
        <v>104</v>
      </c>
      <c r="B54" s="25" t="s">
        <v>105</v>
      </c>
      <c r="C54" s="26">
        <v>149099150642</v>
      </c>
      <c r="D54" s="26">
        <v>5196060375</v>
      </c>
      <c r="E54" s="26">
        <v>1537879662</v>
      </c>
      <c r="F54" s="26">
        <v>152757331355</v>
      </c>
      <c r="G54" s="26">
        <v>32362153604.939999</v>
      </c>
      <c r="H54" s="26">
        <v>30421610096.939999</v>
      </c>
      <c r="I54" s="26">
        <v>120395177750.06</v>
      </c>
      <c r="J54" s="26">
        <v>1940543508</v>
      </c>
      <c r="M54" s="40"/>
    </row>
    <row r="55" spans="1:13" s="35" customFormat="1" x14ac:dyDescent="0.25">
      <c r="A55" s="37" t="s">
        <v>106</v>
      </c>
      <c r="B55" s="37" t="s">
        <v>107</v>
      </c>
      <c r="C55" s="38">
        <v>7333854</v>
      </c>
      <c r="D55" s="38">
        <v>9.9999999999999995E-7</v>
      </c>
      <c r="E55" s="38">
        <v>9.9999999999999995E-7</v>
      </c>
      <c r="F55" s="38">
        <v>7333854</v>
      </c>
      <c r="G55" s="38">
        <v>1.9999999999999999E-6</v>
      </c>
      <c r="H55" s="38">
        <v>1.9999999999999999E-6</v>
      </c>
      <c r="I55" s="38">
        <v>7333853.9999980005</v>
      </c>
      <c r="J55" s="38">
        <v>0</v>
      </c>
      <c r="M55" s="36"/>
    </row>
    <row r="56" spans="1:13" s="39" customFormat="1" x14ac:dyDescent="0.25">
      <c r="A56" s="29" t="s">
        <v>108</v>
      </c>
      <c r="B56" s="29" t="s">
        <v>109</v>
      </c>
      <c r="C56" s="30">
        <v>7333854</v>
      </c>
      <c r="D56" s="30">
        <v>9.9999999999999995E-7</v>
      </c>
      <c r="E56" s="30">
        <v>9.9999999999999995E-7</v>
      </c>
      <c r="F56" s="30">
        <v>7333854</v>
      </c>
      <c r="G56" s="30">
        <v>1.9999999999999999E-6</v>
      </c>
      <c r="H56" s="30">
        <v>1.9999999999999999E-6</v>
      </c>
      <c r="I56" s="30">
        <v>7333853.9999980005</v>
      </c>
      <c r="J56" s="30">
        <v>0</v>
      </c>
      <c r="M56" s="40"/>
    </row>
    <row r="57" spans="1:13" s="35" customFormat="1" x14ac:dyDescent="0.25">
      <c r="A57" s="37" t="s">
        <v>110</v>
      </c>
      <c r="B57" s="37" t="s">
        <v>111</v>
      </c>
      <c r="C57" s="38">
        <v>77886282</v>
      </c>
      <c r="D57" s="38">
        <v>9.9999999999999995E-7</v>
      </c>
      <c r="E57" s="38">
        <v>9.9999999999999995E-7</v>
      </c>
      <c r="F57" s="38">
        <v>77886282</v>
      </c>
      <c r="G57" s="38">
        <v>5555313.9700010009</v>
      </c>
      <c r="H57" s="38">
        <v>5555313.9700010009</v>
      </c>
      <c r="I57" s="38">
        <v>72330968.029999003</v>
      </c>
      <c r="J57" s="38">
        <v>0</v>
      </c>
      <c r="M57" s="36"/>
    </row>
    <row r="58" spans="1:13" s="39" customFormat="1" x14ac:dyDescent="0.25">
      <c r="A58" s="29" t="s">
        <v>112</v>
      </c>
      <c r="B58" s="29" t="s">
        <v>113</v>
      </c>
      <c r="C58" s="30">
        <v>77886282</v>
      </c>
      <c r="D58" s="30">
        <v>9.9999999999999995E-7</v>
      </c>
      <c r="E58" s="30">
        <v>9.9999999999999995E-7</v>
      </c>
      <c r="F58" s="30">
        <v>77886282</v>
      </c>
      <c r="G58" s="30">
        <v>5555313.9700010009</v>
      </c>
      <c r="H58" s="30">
        <v>5555313.9700010009</v>
      </c>
      <c r="I58" s="30">
        <v>72330968.029999003</v>
      </c>
      <c r="J58" s="30">
        <v>0</v>
      </c>
      <c r="M58" s="40"/>
    </row>
    <row r="59" spans="1:13" s="39" customFormat="1" x14ac:dyDescent="0.25">
      <c r="A59" s="37" t="s">
        <v>114</v>
      </c>
      <c r="B59" s="37" t="s">
        <v>115</v>
      </c>
      <c r="C59" s="38">
        <v>149009814125</v>
      </c>
      <c r="D59" s="38">
        <v>5196060375</v>
      </c>
      <c r="E59" s="38">
        <v>1537879662</v>
      </c>
      <c r="F59" s="38">
        <v>152667994838</v>
      </c>
      <c r="G59" s="38">
        <v>32354110800.969997</v>
      </c>
      <c r="H59" s="38">
        <v>30413567292.969997</v>
      </c>
      <c r="I59" s="38">
        <v>120313884037.03</v>
      </c>
      <c r="J59" s="38">
        <v>1940543508</v>
      </c>
      <c r="M59" s="40"/>
    </row>
    <row r="60" spans="1:13" s="39" customFormat="1" x14ac:dyDescent="0.25">
      <c r="A60" s="37" t="s">
        <v>116</v>
      </c>
      <c r="B60" s="37" t="s">
        <v>117</v>
      </c>
      <c r="C60" s="38">
        <v>149009814125</v>
      </c>
      <c r="D60" s="38">
        <v>5196060375</v>
      </c>
      <c r="E60" s="38">
        <v>1537879662</v>
      </c>
      <c r="F60" s="38">
        <v>152667994838</v>
      </c>
      <c r="G60" s="38">
        <v>32354110800.969997</v>
      </c>
      <c r="H60" s="38">
        <v>30413567292.969997</v>
      </c>
      <c r="I60" s="38">
        <v>120313884037.03</v>
      </c>
      <c r="J60" s="38">
        <v>1940543508</v>
      </c>
      <c r="M60" s="40"/>
    </row>
    <row r="61" spans="1:13" s="35" customFormat="1" x14ac:dyDescent="0.25">
      <c r="A61" s="37" t="s">
        <v>118</v>
      </c>
      <c r="B61" s="37" t="s">
        <v>119</v>
      </c>
      <c r="C61" s="38">
        <v>10659956479</v>
      </c>
      <c r="D61" s="38">
        <v>5196060375</v>
      </c>
      <c r="E61" s="38">
        <v>1537879662</v>
      </c>
      <c r="F61" s="38">
        <v>14318137192</v>
      </c>
      <c r="G61" s="38">
        <v>5421859436.000001</v>
      </c>
      <c r="H61" s="38">
        <v>3481315928.000001</v>
      </c>
      <c r="I61" s="38">
        <v>8896277756</v>
      </c>
      <c r="J61" s="38">
        <v>1940543508</v>
      </c>
      <c r="M61" s="36"/>
    </row>
    <row r="62" spans="1:13" s="35" customFormat="1" x14ac:dyDescent="0.25">
      <c r="A62" s="29" t="s">
        <v>120</v>
      </c>
      <c r="B62" s="29" t="s">
        <v>121</v>
      </c>
      <c r="C62" s="30">
        <v>1000000000</v>
      </c>
      <c r="D62" s="30">
        <v>9.9999999999999995E-7</v>
      </c>
      <c r="E62" s="30">
        <v>9.9999999999999995E-7</v>
      </c>
      <c r="F62" s="30">
        <v>1000000000</v>
      </c>
      <c r="G62" s="30">
        <v>1.9999999999999999E-6</v>
      </c>
      <c r="H62" s="30">
        <v>1.9999999999999999E-6</v>
      </c>
      <c r="I62" s="30">
        <v>999999999.99999797</v>
      </c>
      <c r="J62" s="30">
        <v>0</v>
      </c>
      <c r="M62" s="36"/>
    </row>
    <row r="63" spans="1:13" s="35" customFormat="1" x14ac:dyDescent="0.25">
      <c r="A63" s="29" t="s">
        <v>122</v>
      </c>
      <c r="B63" s="29" t="s">
        <v>123</v>
      </c>
      <c r="C63" s="30">
        <v>89493600</v>
      </c>
      <c r="D63" s="30">
        <v>308400142</v>
      </c>
      <c r="E63" s="30">
        <v>9.9999999999999995E-7</v>
      </c>
      <c r="F63" s="30">
        <v>397893741.99999899</v>
      </c>
      <c r="G63" s="30">
        <v>397893742.00000101</v>
      </c>
      <c r="H63" s="30">
        <v>321513268.00000101</v>
      </c>
      <c r="I63" s="30">
        <v>-2.0265579223632813E-6</v>
      </c>
      <c r="J63" s="30">
        <v>76380474</v>
      </c>
      <c r="M63" s="36"/>
    </row>
    <row r="64" spans="1:13" s="35" customFormat="1" x14ac:dyDescent="0.25">
      <c r="A64" s="29" t="s">
        <v>124</v>
      </c>
      <c r="B64" s="29" t="s">
        <v>125</v>
      </c>
      <c r="C64" s="30">
        <v>4109270024</v>
      </c>
      <c r="D64" s="30">
        <v>9.9999999999999995E-7</v>
      </c>
      <c r="E64" s="30">
        <v>9.9999999999999995E-7</v>
      </c>
      <c r="F64" s="30">
        <v>4109270024</v>
      </c>
      <c r="G64" s="30">
        <v>1.9999999999999999E-6</v>
      </c>
      <c r="H64" s="30">
        <v>1.9999999999999999E-6</v>
      </c>
      <c r="I64" s="30">
        <v>4109270023.9999981</v>
      </c>
      <c r="J64" s="30">
        <v>0</v>
      </c>
      <c r="M64" s="36"/>
    </row>
    <row r="65" spans="1:13" s="35" customFormat="1" x14ac:dyDescent="0.25">
      <c r="A65" s="29" t="s">
        <v>126</v>
      </c>
      <c r="B65" s="29" t="s">
        <v>127</v>
      </c>
      <c r="C65" s="30">
        <v>1537879662</v>
      </c>
      <c r="D65" s="30">
        <v>9.9999999999999995E-7</v>
      </c>
      <c r="E65" s="30">
        <v>1537879662</v>
      </c>
      <c r="F65" s="30">
        <v>9.5367431640625E-7</v>
      </c>
      <c r="G65" s="30">
        <v>1.9999999999999999E-6</v>
      </c>
      <c r="H65" s="30">
        <v>1.9999999999999999E-6</v>
      </c>
      <c r="I65" s="30">
        <v>-1.0463256835937499E-6</v>
      </c>
      <c r="J65" s="30">
        <v>0</v>
      </c>
      <c r="M65" s="36"/>
    </row>
    <row r="66" spans="1:13" s="35" customFormat="1" x14ac:dyDescent="0.25">
      <c r="A66" s="29" t="s">
        <v>128</v>
      </c>
      <c r="B66" s="29" t="s">
        <v>129</v>
      </c>
      <c r="C66" s="30">
        <v>2787007732</v>
      </c>
      <c r="D66" s="30">
        <v>9.9999999999999995E-7</v>
      </c>
      <c r="E66" s="30">
        <v>9.9999999999999995E-7</v>
      </c>
      <c r="F66" s="30">
        <v>2787007732</v>
      </c>
      <c r="G66" s="30">
        <v>1.9999999999999999E-6</v>
      </c>
      <c r="H66" s="30">
        <v>1.9999999999999999E-6</v>
      </c>
      <c r="I66" s="30">
        <v>2787007731.9999981</v>
      </c>
      <c r="J66" s="30">
        <v>0</v>
      </c>
      <c r="M66" s="36"/>
    </row>
    <row r="67" spans="1:13" s="39" customFormat="1" x14ac:dyDescent="0.25">
      <c r="A67" s="29" t="s">
        <v>130</v>
      </c>
      <c r="B67" s="29" t="s">
        <v>131</v>
      </c>
      <c r="C67" s="30">
        <v>119637922</v>
      </c>
      <c r="D67" s="30">
        <v>4045470148</v>
      </c>
      <c r="E67" s="30">
        <v>9.9999999999999995E-7</v>
      </c>
      <c r="F67" s="30">
        <v>4165108069.999999</v>
      </c>
      <c r="G67" s="30">
        <v>4165108070.000001</v>
      </c>
      <c r="H67" s="30">
        <v>3159802660.000001</v>
      </c>
      <c r="I67" s="30">
        <v>-1.9073486328125E-6</v>
      </c>
      <c r="J67" s="30">
        <v>1005305410</v>
      </c>
      <c r="M67" s="40"/>
    </row>
    <row r="68" spans="1:13" s="35" customFormat="1" x14ac:dyDescent="0.25">
      <c r="A68" s="29" t="s">
        <v>132</v>
      </c>
      <c r="B68" s="29" t="s">
        <v>133</v>
      </c>
      <c r="C68" s="30">
        <v>1000000000</v>
      </c>
      <c r="D68" s="30">
        <v>9.9999999999999995E-7</v>
      </c>
      <c r="E68" s="30">
        <v>9.9999999999999995E-7</v>
      </c>
      <c r="F68" s="30">
        <v>1000000000</v>
      </c>
      <c r="G68" s="30">
        <v>1.9999999999999999E-6</v>
      </c>
      <c r="H68" s="30">
        <v>1.9999999999999999E-6</v>
      </c>
      <c r="I68" s="30">
        <v>999999999.99999797</v>
      </c>
      <c r="J68" s="30">
        <v>0</v>
      </c>
      <c r="M68" s="36"/>
    </row>
    <row r="69" spans="1:13" s="35" customFormat="1" x14ac:dyDescent="0.25">
      <c r="A69" s="29" t="s">
        <v>134</v>
      </c>
      <c r="B69" s="29" t="s">
        <v>135</v>
      </c>
      <c r="C69" s="30">
        <v>16667539</v>
      </c>
      <c r="D69" s="30">
        <v>842190085</v>
      </c>
      <c r="E69" s="30">
        <v>9.9999999999999995E-7</v>
      </c>
      <c r="F69" s="30">
        <v>858857623.99999905</v>
      </c>
      <c r="G69" s="30">
        <v>858857624.00000095</v>
      </c>
      <c r="H69" s="30">
        <v>1.9999999999999999E-6</v>
      </c>
      <c r="I69" s="30">
        <v>-1.9073486328125E-6</v>
      </c>
      <c r="J69" s="30">
        <v>858857623.99999893</v>
      </c>
      <c r="M69" s="36"/>
    </row>
    <row r="70" spans="1:13" s="35" customFormat="1" x14ac:dyDescent="0.25">
      <c r="A70" s="37" t="s">
        <v>136</v>
      </c>
      <c r="B70" s="37" t="s">
        <v>137</v>
      </c>
      <c r="C70" s="38">
        <v>138349857646</v>
      </c>
      <c r="D70" s="38">
        <v>9.9999999999999995E-7</v>
      </c>
      <c r="E70" s="38">
        <v>9.9999999999999995E-7</v>
      </c>
      <c r="F70" s="38">
        <v>138349857646</v>
      </c>
      <c r="G70" s="38">
        <v>26932251364.969997</v>
      </c>
      <c r="H70" s="38">
        <v>26932251364.969997</v>
      </c>
      <c r="I70" s="38">
        <v>111417606281.03</v>
      </c>
      <c r="J70" s="38">
        <v>0</v>
      </c>
      <c r="M70" s="36"/>
    </row>
    <row r="71" spans="1:13" s="35" customFormat="1" x14ac:dyDescent="0.25">
      <c r="A71" s="29" t="s">
        <v>138</v>
      </c>
      <c r="B71" s="29" t="s">
        <v>139</v>
      </c>
      <c r="C71" s="30">
        <v>10684402908</v>
      </c>
      <c r="D71" s="30">
        <v>9.9999999999999995E-7</v>
      </c>
      <c r="E71" s="30">
        <v>9.9999999999999995E-7</v>
      </c>
      <c r="F71" s="30">
        <v>10684402908</v>
      </c>
      <c r="G71" s="30">
        <v>3793827002.3500009</v>
      </c>
      <c r="H71" s="30">
        <v>3793827002.3500009</v>
      </c>
      <c r="I71" s="30">
        <v>6890575905.6499996</v>
      </c>
      <c r="J71" s="30">
        <v>0</v>
      </c>
      <c r="M71" s="36"/>
    </row>
    <row r="72" spans="1:13" s="35" customFormat="1" x14ac:dyDescent="0.25">
      <c r="A72" s="29" t="s">
        <v>140</v>
      </c>
      <c r="B72" s="29" t="s">
        <v>141</v>
      </c>
      <c r="C72" s="30">
        <v>7671474498</v>
      </c>
      <c r="D72" s="30">
        <v>9.9999999999999995E-7</v>
      </c>
      <c r="E72" s="30">
        <v>9.9999999999999995E-7</v>
      </c>
      <c r="F72" s="30">
        <v>7671474498</v>
      </c>
      <c r="G72" s="30">
        <v>1872234590.1400011</v>
      </c>
      <c r="H72" s="30">
        <v>1872234590.1400011</v>
      </c>
      <c r="I72" s="30">
        <v>5799239907.8599987</v>
      </c>
      <c r="J72" s="30">
        <v>0</v>
      </c>
      <c r="M72" s="36"/>
    </row>
    <row r="73" spans="1:13" s="35" customFormat="1" x14ac:dyDescent="0.25">
      <c r="A73" s="29" t="s">
        <v>142</v>
      </c>
      <c r="B73" s="29" t="s">
        <v>143</v>
      </c>
      <c r="C73" s="30">
        <v>99581833145</v>
      </c>
      <c r="D73" s="30">
        <v>9.9999999999999995E-7</v>
      </c>
      <c r="E73" s="30">
        <v>9.9999999999999995E-7</v>
      </c>
      <c r="F73" s="30">
        <v>99581833145</v>
      </c>
      <c r="G73" s="30">
        <v>17178538291.000002</v>
      </c>
      <c r="H73" s="30">
        <v>17178538291.000002</v>
      </c>
      <c r="I73" s="30">
        <v>82403294854</v>
      </c>
      <c r="J73" s="30">
        <v>0</v>
      </c>
      <c r="M73" s="36"/>
    </row>
    <row r="74" spans="1:13" s="39" customFormat="1" x14ac:dyDescent="0.25">
      <c r="A74" s="29" t="s">
        <v>144</v>
      </c>
      <c r="B74" s="29" t="s">
        <v>145</v>
      </c>
      <c r="C74" s="30">
        <v>1784938005</v>
      </c>
      <c r="D74" s="30">
        <v>9.9999999999999995E-7</v>
      </c>
      <c r="E74" s="30">
        <v>9.9999999999999995E-7</v>
      </c>
      <c r="F74" s="30">
        <v>1784938005</v>
      </c>
      <c r="G74" s="30">
        <v>1.9999999999999999E-6</v>
      </c>
      <c r="H74" s="30">
        <v>1.9999999999999999E-6</v>
      </c>
      <c r="I74" s="30">
        <v>1784938004.9999981</v>
      </c>
      <c r="J74" s="30">
        <v>0</v>
      </c>
      <c r="M74" s="40"/>
    </row>
    <row r="75" spans="1:13" s="35" customFormat="1" x14ac:dyDescent="0.25">
      <c r="A75" s="29" t="s">
        <v>146</v>
      </c>
      <c r="B75" s="29" t="s">
        <v>147</v>
      </c>
      <c r="C75" s="30">
        <v>16336185667</v>
      </c>
      <c r="D75" s="30">
        <v>9.9999999999999995E-7</v>
      </c>
      <c r="E75" s="30">
        <v>9.9999999999999995E-7</v>
      </c>
      <c r="F75" s="30">
        <v>16336185667</v>
      </c>
      <c r="G75" s="30">
        <v>2277710562.6800008</v>
      </c>
      <c r="H75" s="30">
        <v>2277710562.6800008</v>
      </c>
      <c r="I75" s="30">
        <v>14058475104.32</v>
      </c>
      <c r="J75" s="30">
        <v>0</v>
      </c>
      <c r="M75" s="36"/>
    </row>
    <row r="76" spans="1:13" s="33" customFormat="1" x14ac:dyDescent="0.25">
      <c r="A76" s="29" t="s">
        <v>148</v>
      </c>
      <c r="B76" s="29" t="s">
        <v>149</v>
      </c>
      <c r="C76" s="30">
        <v>2291023423</v>
      </c>
      <c r="D76" s="30">
        <v>9.9999999999999995E-7</v>
      </c>
      <c r="E76" s="30">
        <v>9.9999999999999995E-7</v>
      </c>
      <c r="F76" s="30">
        <v>2291023423</v>
      </c>
      <c r="G76" s="30">
        <v>1809940918.8000009</v>
      </c>
      <c r="H76" s="30">
        <v>1809940918.8000009</v>
      </c>
      <c r="I76" s="30">
        <v>481082504.19999909</v>
      </c>
      <c r="J76" s="30">
        <v>0</v>
      </c>
      <c r="M76" s="34"/>
    </row>
    <row r="77" spans="1:13" s="33" customFormat="1" x14ac:dyDescent="0.25">
      <c r="A77" s="37" t="s">
        <v>150</v>
      </c>
      <c r="B77" s="37" t="s">
        <v>151</v>
      </c>
      <c r="C77" s="38">
        <v>4116381</v>
      </c>
      <c r="D77" s="38">
        <v>9.9999999999999995E-7</v>
      </c>
      <c r="E77" s="38">
        <v>9.9999999999999995E-7</v>
      </c>
      <c r="F77" s="38">
        <v>4116381</v>
      </c>
      <c r="G77" s="38">
        <v>2487490.0000009998</v>
      </c>
      <c r="H77" s="38">
        <v>2487490.0000009998</v>
      </c>
      <c r="I77" s="38">
        <v>1628890.9999990002</v>
      </c>
      <c r="J77" s="38">
        <v>0</v>
      </c>
      <c r="M77" s="34"/>
    </row>
    <row r="78" spans="1:13" s="33" customFormat="1" x14ac:dyDescent="0.25">
      <c r="A78" s="29" t="s">
        <v>152</v>
      </c>
      <c r="B78" s="29" t="s">
        <v>153</v>
      </c>
      <c r="C78" s="30">
        <v>4116381</v>
      </c>
      <c r="D78" s="30">
        <v>9.9999999999999995E-7</v>
      </c>
      <c r="E78" s="30">
        <v>9.9999999999999995E-7</v>
      </c>
      <c r="F78" s="30">
        <v>4116381</v>
      </c>
      <c r="G78" s="30">
        <v>2487490.0000009998</v>
      </c>
      <c r="H78" s="30">
        <v>2487490.0000009998</v>
      </c>
      <c r="I78" s="30">
        <v>1628890.9999990002</v>
      </c>
      <c r="J78" s="30">
        <v>0</v>
      </c>
      <c r="M78" s="34"/>
    </row>
    <row r="80" spans="1:13" s="33" customFormat="1" ht="12" x14ac:dyDescent="0.2">
      <c r="A80" s="43"/>
      <c r="B80" s="43"/>
      <c r="C80" s="44"/>
      <c r="D80" s="44"/>
      <c r="E80" s="44"/>
      <c r="F80" s="44"/>
      <c r="G80" s="44"/>
      <c r="H80" s="44"/>
      <c r="I80" s="44"/>
      <c r="J80" s="44"/>
      <c r="M80" s="34"/>
    </row>
    <row r="81" spans="1:25" s="33" customFormat="1" ht="15.75" x14ac:dyDescent="0.25">
      <c r="A81" s="45"/>
      <c r="B81" s="46" t="s">
        <v>154</v>
      </c>
      <c r="C81" s="47"/>
      <c r="D81" s="47"/>
      <c r="E81" s="47"/>
      <c r="F81" s="47"/>
      <c r="G81" s="47"/>
      <c r="H81" s="47"/>
      <c r="I81" s="47"/>
      <c r="J81" s="47"/>
      <c r="M81" s="34"/>
    </row>
    <row r="82" spans="1:25" s="48" customFormat="1" x14ac:dyDescent="0.25">
      <c r="A82" s="25" t="s">
        <v>155</v>
      </c>
      <c r="B82" s="25" t="s">
        <v>156</v>
      </c>
      <c r="C82" s="26">
        <f>+[1]TRIMESTRE!C83</f>
        <v>11794469568.809999</v>
      </c>
      <c r="D82" s="26">
        <f>+[1]TRIMESTRE!D83</f>
        <v>9.9999999999999995E-7</v>
      </c>
      <c r="E82" s="26">
        <f>+[1]TRIMESTRE!E83</f>
        <v>9.9999999999999995E-7</v>
      </c>
      <c r="F82" s="26">
        <f>+[1]TRIMESTRE!F83</f>
        <v>11794469568.809999</v>
      </c>
      <c r="G82" s="26">
        <f>+[1]TRIMESTRE!G83</f>
        <v>1.9999999999999999E-6</v>
      </c>
      <c r="H82" s="26">
        <f>+[1]TRIMESTRE!H83</f>
        <v>1.9999999999999999E-6</v>
      </c>
      <c r="I82" s="26">
        <f>+[1]TRIMESTRE!I83</f>
        <v>11794469568.809998</v>
      </c>
      <c r="J82" s="26">
        <f>+[1]TRIMESTRE!J83</f>
        <v>0</v>
      </c>
    </row>
    <row r="83" spans="1:25" s="49" customFormat="1" x14ac:dyDescent="0.25">
      <c r="A83" s="37" t="s">
        <v>157</v>
      </c>
      <c r="B83" s="37" t="s">
        <v>158</v>
      </c>
      <c r="C83" s="38">
        <f t="shared" ref="C83:J83" si="1">+C84</f>
        <v>11794469568.809999</v>
      </c>
      <c r="D83" s="38">
        <f t="shared" si="1"/>
        <v>9.9999999999999995E-7</v>
      </c>
      <c r="E83" s="38">
        <f t="shared" si="1"/>
        <v>9.9999999999999995E-7</v>
      </c>
      <c r="F83" s="38">
        <f t="shared" si="1"/>
        <v>11794469568.809999</v>
      </c>
      <c r="G83" s="38">
        <f t="shared" si="1"/>
        <v>1.9999999999999999E-6</v>
      </c>
      <c r="H83" s="38">
        <f t="shared" si="1"/>
        <v>1.9999999999999999E-6</v>
      </c>
      <c r="I83" s="38">
        <f t="shared" si="1"/>
        <v>11794469568.809998</v>
      </c>
      <c r="J83" s="38">
        <f t="shared" si="1"/>
        <v>0</v>
      </c>
    </row>
    <row r="84" spans="1:25" s="49" customFormat="1" x14ac:dyDescent="0.25">
      <c r="A84" s="37" t="s">
        <v>159</v>
      </c>
      <c r="B84" s="37" t="s">
        <v>160</v>
      </c>
      <c r="C84" s="38">
        <v>11794469568.809999</v>
      </c>
      <c r="D84" s="38">
        <v>9.9999999999999995E-7</v>
      </c>
      <c r="E84" s="38">
        <v>9.9999999999999995E-7</v>
      </c>
      <c r="F84" s="38">
        <v>11794469568.809999</v>
      </c>
      <c r="G84" s="38">
        <v>1.9999999999999999E-6</v>
      </c>
      <c r="H84" s="38">
        <v>1.9999999999999999E-6</v>
      </c>
      <c r="I84" s="38">
        <v>11794469568.809998</v>
      </c>
      <c r="J84" s="38">
        <v>0</v>
      </c>
    </row>
    <row r="85" spans="1:25" s="49" customFormat="1" x14ac:dyDescent="0.25">
      <c r="A85" s="37" t="s">
        <v>161</v>
      </c>
      <c r="B85" s="37" t="s">
        <v>162</v>
      </c>
      <c r="C85" s="38">
        <v>239668951.19999999</v>
      </c>
      <c r="D85" s="38">
        <v>9.9999999999999995E-7</v>
      </c>
      <c r="E85" s="38">
        <v>9.9999999999999995E-7</v>
      </c>
      <c r="F85" s="38">
        <v>239668951.19999999</v>
      </c>
      <c r="G85" s="38">
        <v>1.9999999999999999E-6</v>
      </c>
      <c r="H85" s="38">
        <v>1.9999999999999999E-6</v>
      </c>
      <c r="I85" s="38">
        <v>239668951.19999799</v>
      </c>
      <c r="J85" s="38">
        <v>0</v>
      </c>
    </row>
    <row r="86" spans="1:25" s="49" customFormat="1" x14ac:dyDescent="0.25">
      <c r="A86" s="37" t="s">
        <v>163</v>
      </c>
      <c r="B86" s="37" t="s">
        <v>164</v>
      </c>
      <c r="C86" s="38">
        <v>239668951.19999999</v>
      </c>
      <c r="D86" s="38">
        <v>9.9999999999999995E-7</v>
      </c>
      <c r="E86" s="38">
        <v>9.9999999999999995E-7</v>
      </c>
      <c r="F86" s="38">
        <v>239668951.19999999</v>
      </c>
      <c r="G86" s="38">
        <v>1.9999999999999999E-6</v>
      </c>
      <c r="H86" s="38">
        <v>1.9999999999999999E-6</v>
      </c>
      <c r="I86" s="38">
        <v>239668951.19999799</v>
      </c>
      <c r="J86" s="38">
        <v>0</v>
      </c>
    </row>
    <row r="87" spans="1:25" s="49" customFormat="1" x14ac:dyDescent="0.25">
      <c r="A87" s="37" t="s">
        <v>165</v>
      </c>
      <c r="B87" s="37" t="s">
        <v>166</v>
      </c>
      <c r="C87" s="38">
        <v>239668951.19999999</v>
      </c>
      <c r="D87" s="38">
        <v>9.9999999999999995E-7</v>
      </c>
      <c r="E87" s="38">
        <v>9.9999999999999995E-7</v>
      </c>
      <c r="F87" s="38">
        <v>239668951.19999999</v>
      </c>
      <c r="G87" s="38">
        <v>1.9999999999999999E-6</v>
      </c>
      <c r="H87" s="38">
        <v>1.9999999999999999E-6</v>
      </c>
      <c r="I87" s="38">
        <v>239668951.19999799</v>
      </c>
      <c r="J87" s="38">
        <v>0</v>
      </c>
    </row>
    <row r="88" spans="1:25" x14ac:dyDescent="0.25">
      <c r="A88" s="29" t="s">
        <v>167</v>
      </c>
      <c r="B88" s="29" t="s">
        <v>168</v>
      </c>
      <c r="C88" s="30">
        <v>239668951.19999999</v>
      </c>
      <c r="D88" s="30">
        <v>9.9999999999999995E-7</v>
      </c>
      <c r="E88" s="30">
        <v>9.9999999999999995E-7</v>
      </c>
      <c r="F88" s="30">
        <v>239668951.19999999</v>
      </c>
      <c r="G88" s="30">
        <v>1.9999999999999999E-6</v>
      </c>
      <c r="H88" s="30">
        <v>1.9999999999999999E-6</v>
      </c>
      <c r="I88" s="30">
        <v>239668951.19999799</v>
      </c>
      <c r="J88" s="30">
        <v>0</v>
      </c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</row>
    <row r="89" spans="1:25" s="49" customFormat="1" x14ac:dyDescent="0.25">
      <c r="A89" s="37" t="s">
        <v>169</v>
      </c>
      <c r="B89" s="37" t="s">
        <v>170</v>
      </c>
      <c r="C89" s="38">
        <v>11554800617.610001</v>
      </c>
      <c r="D89" s="38">
        <v>9.9999999999999995E-7</v>
      </c>
      <c r="E89" s="38">
        <v>9.9999999999999995E-7</v>
      </c>
      <c r="F89" s="38">
        <v>11554800617.610001</v>
      </c>
      <c r="G89" s="38">
        <v>1.9999999999999999E-6</v>
      </c>
      <c r="H89" s="38">
        <v>1.9999999999999999E-6</v>
      </c>
      <c r="I89" s="38">
        <v>11554800617.609999</v>
      </c>
      <c r="J89" s="38">
        <v>0</v>
      </c>
    </row>
    <row r="90" spans="1:25" s="49" customFormat="1" x14ac:dyDescent="0.25">
      <c r="A90" s="37" t="s">
        <v>171</v>
      </c>
      <c r="B90" s="37" t="s">
        <v>172</v>
      </c>
      <c r="C90" s="38">
        <v>9350211660.6100006</v>
      </c>
      <c r="D90" s="38">
        <v>9.9999999999999995E-7</v>
      </c>
      <c r="E90" s="38">
        <v>9.9999999999999995E-7</v>
      </c>
      <c r="F90" s="38">
        <v>9350211660.6100006</v>
      </c>
      <c r="G90" s="38">
        <v>1.9999999999999999E-6</v>
      </c>
      <c r="H90" s="38">
        <v>1.9999999999999999E-6</v>
      </c>
      <c r="I90" s="38">
        <v>9350211660.6099987</v>
      </c>
      <c r="J90" s="38">
        <v>0</v>
      </c>
    </row>
    <row r="91" spans="1:25" s="49" customFormat="1" x14ac:dyDescent="0.25">
      <c r="A91" s="37" t="s">
        <v>173</v>
      </c>
      <c r="B91" s="37" t="s">
        <v>174</v>
      </c>
      <c r="C91" s="38">
        <v>8534510705.6100006</v>
      </c>
      <c r="D91" s="38">
        <v>9.9999999999999995E-7</v>
      </c>
      <c r="E91" s="38">
        <v>9.9999999999999995E-7</v>
      </c>
      <c r="F91" s="38">
        <v>8534510705.6100006</v>
      </c>
      <c r="G91" s="38">
        <v>1.9999999999999999E-6</v>
      </c>
      <c r="H91" s="38">
        <v>1.9999999999999999E-6</v>
      </c>
      <c r="I91" s="38">
        <v>8534510705.6099987</v>
      </c>
      <c r="J91" s="38">
        <v>0</v>
      </c>
    </row>
    <row r="92" spans="1:25" x14ac:dyDescent="0.25">
      <c r="A92" s="29" t="s">
        <v>175</v>
      </c>
      <c r="B92" s="29" t="s">
        <v>176</v>
      </c>
      <c r="C92" s="30">
        <v>1000000</v>
      </c>
      <c r="D92" s="30">
        <v>9.9999999999999995E-7</v>
      </c>
      <c r="E92" s="30">
        <v>9.9999999999999995E-7</v>
      </c>
      <c r="F92" s="30">
        <v>1000000</v>
      </c>
      <c r="G92" s="30">
        <v>1.9999999999999999E-6</v>
      </c>
      <c r="H92" s="30">
        <v>1.9999999999999999E-6</v>
      </c>
      <c r="I92" s="30">
        <v>999999.99999799998</v>
      </c>
      <c r="J92" s="30">
        <v>0</v>
      </c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</row>
    <row r="93" spans="1:25" x14ac:dyDescent="0.25">
      <c r="A93" s="29" t="s">
        <v>177</v>
      </c>
      <c r="B93" s="29" t="s">
        <v>178</v>
      </c>
      <c r="C93" s="30">
        <v>0</v>
      </c>
      <c r="D93" s="30">
        <v>9.9999999999999995E-7</v>
      </c>
      <c r="E93" s="30">
        <v>9.9999999999999995E-7</v>
      </c>
      <c r="F93" s="30">
        <v>0</v>
      </c>
      <c r="G93" s="30">
        <v>1.9999999999999999E-6</v>
      </c>
      <c r="H93" s="30">
        <v>1.9999999999999999E-6</v>
      </c>
      <c r="I93" s="30">
        <v>-1.9999999999999999E-6</v>
      </c>
      <c r="J93" s="30">
        <v>0</v>
      </c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</row>
    <row r="94" spans="1:25" x14ac:dyDescent="0.25">
      <c r="A94" s="29" t="s">
        <v>179</v>
      </c>
      <c r="B94" s="29" t="s">
        <v>180</v>
      </c>
      <c r="C94" s="30">
        <v>1539306</v>
      </c>
      <c r="D94" s="30">
        <v>9.9999999999999995E-7</v>
      </c>
      <c r="E94" s="30">
        <v>9.9999999999999995E-7</v>
      </c>
      <c r="F94" s="30">
        <v>1539306</v>
      </c>
      <c r="G94" s="30">
        <v>1.9999999999999999E-6</v>
      </c>
      <c r="H94" s="30">
        <v>1.9999999999999999E-6</v>
      </c>
      <c r="I94" s="30">
        <v>1539305.999998</v>
      </c>
      <c r="J94" s="30">
        <v>0</v>
      </c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</row>
    <row r="95" spans="1:25" x14ac:dyDescent="0.25">
      <c r="A95" s="29" t="s">
        <v>181</v>
      </c>
      <c r="B95" s="29" t="s">
        <v>182</v>
      </c>
      <c r="C95" s="30">
        <v>486</v>
      </c>
      <c r="D95" s="30">
        <v>9.9999999999999995E-7</v>
      </c>
      <c r="E95" s="30">
        <v>9.9999999999999995E-7</v>
      </c>
      <c r="F95" s="30">
        <v>486</v>
      </c>
      <c r="G95" s="30">
        <v>1.9999999999999999E-6</v>
      </c>
      <c r="H95" s="30">
        <v>1.9999999999999999E-6</v>
      </c>
      <c r="I95" s="30">
        <v>485.99999800000001</v>
      </c>
      <c r="J95" s="30">
        <v>0</v>
      </c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</row>
    <row r="96" spans="1:25" x14ac:dyDescent="0.25">
      <c r="A96" s="29" t="s">
        <v>183</v>
      </c>
      <c r="B96" s="29" t="s">
        <v>184</v>
      </c>
      <c r="C96" s="30">
        <v>390178286.39999998</v>
      </c>
      <c r="D96" s="30">
        <v>9.9999999999999995E-7</v>
      </c>
      <c r="E96" s="30">
        <v>9.9999999999999995E-7</v>
      </c>
      <c r="F96" s="30">
        <v>390178286.39999998</v>
      </c>
      <c r="G96" s="30">
        <v>1.9999999999999999E-6</v>
      </c>
      <c r="H96" s="30">
        <v>1.9999999999999999E-6</v>
      </c>
      <c r="I96" s="30">
        <v>390178286.39999795</v>
      </c>
      <c r="J96" s="30">
        <v>0</v>
      </c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</row>
    <row r="97" spans="1:25" x14ac:dyDescent="0.25">
      <c r="A97" s="29" t="s">
        <v>185</v>
      </c>
      <c r="B97" s="29" t="s">
        <v>186</v>
      </c>
      <c r="C97" s="30">
        <v>15427860</v>
      </c>
      <c r="D97" s="30">
        <v>9.9999999999999995E-7</v>
      </c>
      <c r="E97" s="30">
        <v>9.9999999999999995E-7</v>
      </c>
      <c r="F97" s="30">
        <v>15427860</v>
      </c>
      <c r="G97" s="30">
        <v>1.9999999999999999E-6</v>
      </c>
      <c r="H97" s="30">
        <v>1.9999999999999999E-6</v>
      </c>
      <c r="I97" s="30">
        <v>15427859.999998</v>
      </c>
      <c r="J97" s="30">
        <v>0</v>
      </c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</row>
    <row r="98" spans="1:25" x14ac:dyDescent="0.25">
      <c r="A98" s="29" t="s">
        <v>187</v>
      </c>
      <c r="B98" s="29" t="s">
        <v>188</v>
      </c>
      <c r="C98" s="30">
        <v>333067599.45999998</v>
      </c>
      <c r="D98" s="30">
        <v>9.9999999999999995E-7</v>
      </c>
      <c r="E98" s="30">
        <v>9.9999999999999995E-7</v>
      </c>
      <c r="F98" s="30">
        <v>333067599.45999998</v>
      </c>
      <c r="G98" s="30">
        <v>1.9999999999999999E-6</v>
      </c>
      <c r="H98" s="30">
        <v>1.9999999999999999E-6</v>
      </c>
      <c r="I98" s="30">
        <v>333067599.45999795</v>
      </c>
      <c r="J98" s="30">
        <v>0</v>
      </c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</row>
    <row r="99" spans="1:25" x14ac:dyDescent="0.25">
      <c r="A99" s="29" t="s">
        <v>189</v>
      </c>
      <c r="B99" s="29" t="s">
        <v>190</v>
      </c>
      <c r="C99" s="30">
        <v>150864168.62</v>
      </c>
      <c r="D99" s="30">
        <v>9.9999999999999995E-7</v>
      </c>
      <c r="E99" s="30">
        <v>9.9999999999999995E-7</v>
      </c>
      <c r="F99" s="30">
        <v>150864168.62</v>
      </c>
      <c r="G99" s="30">
        <v>1.9999999999999999E-6</v>
      </c>
      <c r="H99" s="30">
        <v>1.9999999999999999E-6</v>
      </c>
      <c r="I99" s="30">
        <v>150864168.61999801</v>
      </c>
      <c r="J99" s="30">
        <v>0</v>
      </c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</row>
    <row r="100" spans="1:25" x14ac:dyDescent="0.25">
      <c r="A100" s="29" t="s">
        <v>191</v>
      </c>
      <c r="B100" s="29" t="s">
        <v>192</v>
      </c>
      <c r="C100" s="30">
        <v>18526651.18</v>
      </c>
      <c r="D100" s="30">
        <v>9.9999999999999995E-7</v>
      </c>
      <c r="E100" s="30">
        <v>9.9999999999999995E-7</v>
      </c>
      <c r="F100" s="30">
        <v>18526651.18</v>
      </c>
      <c r="G100" s="30">
        <v>1.9999999999999999E-6</v>
      </c>
      <c r="H100" s="30">
        <v>1.9999999999999999E-6</v>
      </c>
      <c r="I100" s="30">
        <v>18526651.179997999</v>
      </c>
      <c r="J100" s="30">
        <v>0</v>
      </c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</row>
    <row r="101" spans="1:25" x14ac:dyDescent="0.25">
      <c r="A101" s="29" t="s">
        <v>193</v>
      </c>
      <c r="B101" s="29" t="s">
        <v>194</v>
      </c>
      <c r="C101" s="30">
        <v>38266719.090000004</v>
      </c>
      <c r="D101" s="30">
        <v>9.9999999999999995E-7</v>
      </c>
      <c r="E101" s="30">
        <v>9.9999999999999995E-7</v>
      </c>
      <c r="F101" s="30">
        <v>38266719.090000004</v>
      </c>
      <c r="G101" s="30">
        <v>1.9999999999999999E-6</v>
      </c>
      <c r="H101" s="30">
        <v>1.9999999999999999E-6</v>
      </c>
      <c r="I101" s="30">
        <v>38266719.089998007</v>
      </c>
      <c r="J101" s="30">
        <v>0</v>
      </c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</row>
    <row r="102" spans="1:25" x14ac:dyDescent="0.25">
      <c r="A102" s="29" t="s">
        <v>195</v>
      </c>
      <c r="B102" s="29" t="s">
        <v>196</v>
      </c>
      <c r="C102" s="30">
        <v>520875453</v>
      </c>
      <c r="D102" s="30">
        <v>9.9999999999999995E-7</v>
      </c>
      <c r="E102" s="30">
        <v>9.9999999999999995E-7</v>
      </c>
      <c r="F102" s="30">
        <v>520875453</v>
      </c>
      <c r="G102" s="30">
        <v>1.9999999999999999E-6</v>
      </c>
      <c r="H102" s="30">
        <v>1.9999999999999999E-6</v>
      </c>
      <c r="I102" s="30">
        <v>520875452.99999797</v>
      </c>
      <c r="J102" s="30">
        <v>0</v>
      </c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</row>
    <row r="103" spans="1:25" x14ac:dyDescent="0.25">
      <c r="A103" s="29" t="s">
        <v>197</v>
      </c>
      <c r="B103" s="29" t="s">
        <v>198</v>
      </c>
      <c r="C103" s="30">
        <v>850875340.05999994</v>
      </c>
      <c r="D103" s="30">
        <v>9.9999999999999995E-7</v>
      </c>
      <c r="E103" s="30">
        <v>9.9999999999999995E-7</v>
      </c>
      <c r="F103" s="30">
        <v>850875340.05999994</v>
      </c>
      <c r="G103" s="30">
        <v>1.9999999999999999E-6</v>
      </c>
      <c r="H103" s="30">
        <v>1.9999999999999999E-6</v>
      </c>
      <c r="I103" s="30">
        <v>850875340.05999792</v>
      </c>
      <c r="J103" s="30">
        <v>0</v>
      </c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</row>
    <row r="104" spans="1:25" x14ac:dyDescent="0.25">
      <c r="A104" s="29" t="s">
        <v>199</v>
      </c>
      <c r="B104" s="29" t="s">
        <v>200</v>
      </c>
      <c r="C104" s="30">
        <v>0</v>
      </c>
      <c r="D104" s="30">
        <v>9.9999999999999995E-7</v>
      </c>
      <c r="E104" s="30">
        <v>9.9999999999999995E-7</v>
      </c>
      <c r="F104" s="30">
        <v>0</v>
      </c>
      <c r="G104" s="30">
        <v>1.9999999999999999E-6</v>
      </c>
      <c r="H104" s="30">
        <v>1.9999999999999999E-6</v>
      </c>
      <c r="I104" s="30">
        <v>-1.9999999999999999E-6</v>
      </c>
      <c r="J104" s="30">
        <v>0</v>
      </c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</row>
    <row r="105" spans="1:25" x14ac:dyDescent="0.25">
      <c r="A105" s="29" t="s">
        <v>201</v>
      </c>
      <c r="B105" s="29" t="s">
        <v>202</v>
      </c>
      <c r="C105" s="30">
        <v>1716314349.4000001</v>
      </c>
      <c r="D105" s="30">
        <v>9.9999999999999995E-7</v>
      </c>
      <c r="E105" s="30">
        <v>9.9999999999999995E-7</v>
      </c>
      <c r="F105" s="30">
        <v>1716314349.4000001</v>
      </c>
      <c r="G105" s="30">
        <v>1.9999999999999999E-6</v>
      </c>
      <c r="H105" s="30">
        <v>1.9999999999999999E-6</v>
      </c>
      <c r="I105" s="30">
        <v>1716314349.3999982</v>
      </c>
      <c r="J105" s="30">
        <v>0</v>
      </c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</row>
    <row r="106" spans="1:25" x14ac:dyDescent="0.25">
      <c r="A106" s="29" t="s">
        <v>203</v>
      </c>
      <c r="B106" s="29" t="s">
        <v>204</v>
      </c>
      <c r="C106" s="30">
        <v>15912740</v>
      </c>
      <c r="D106" s="30">
        <v>9.9999999999999995E-7</v>
      </c>
      <c r="E106" s="30">
        <v>9.9999999999999995E-7</v>
      </c>
      <c r="F106" s="30">
        <v>15912740</v>
      </c>
      <c r="G106" s="30">
        <v>1.9999999999999999E-6</v>
      </c>
      <c r="H106" s="30">
        <v>1.9999999999999999E-6</v>
      </c>
      <c r="I106" s="30">
        <v>15912739.999998</v>
      </c>
      <c r="J106" s="30">
        <v>0</v>
      </c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</row>
    <row r="107" spans="1:25" x14ac:dyDescent="0.25">
      <c r="A107" s="29" t="s">
        <v>205</v>
      </c>
      <c r="B107" s="29" t="s">
        <v>206</v>
      </c>
      <c r="C107" s="30">
        <v>629057918</v>
      </c>
      <c r="D107" s="30">
        <v>9.9999999999999995E-7</v>
      </c>
      <c r="E107" s="30">
        <v>9.9999999999999995E-7</v>
      </c>
      <c r="F107" s="30">
        <v>629057918</v>
      </c>
      <c r="G107" s="30">
        <v>1.9999999999999999E-6</v>
      </c>
      <c r="H107" s="30">
        <v>1.9999999999999999E-6</v>
      </c>
      <c r="I107" s="30">
        <v>629057917.99999797</v>
      </c>
      <c r="J107" s="30">
        <v>0</v>
      </c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</row>
    <row r="108" spans="1:25" x14ac:dyDescent="0.25">
      <c r="A108" s="29" t="s">
        <v>207</v>
      </c>
      <c r="B108" s="29" t="s">
        <v>208</v>
      </c>
      <c r="C108" s="30">
        <v>2278194732.4000001</v>
      </c>
      <c r="D108" s="30">
        <v>9.9999999999999995E-7</v>
      </c>
      <c r="E108" s="30">
        <v>9.9999999999999995E-7</v>
      </c>
      <c r="F108" s="30">
        <v>2278194732.4000001</v>
      </c>
      <c r="G108" s="30">
        <v>1.9999999999999999E-6</v>
      </c>
      <c r="H108" s="30">
        <v>1.9999999999999999E-6</v>
      </c>
      <c r="I108" s="30">
        <v>2278194732.3999982</v>
      </c>
      <c r="J108" s="30">
        <v>0</v>
      </c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</row>
    <row r="109" spans="1:25" x14ac:dyDescent="0.25">
      <c r="A109" s="29" t="s">
        <v>209</v>
      </c>
      <c r="B109" s="29" t="s">
        <v>210</v>
      </c>
      <c r="C109" s="30">
        <v>1574409096</v>
      </c>
      <c r="D109" s="30">
        <v>9.9999999999999995E-7</v>
      </c>
      <c r="E109" s="30">
        <v>9.9999999999999995E-7</v>
      </c>
      <c r="F109" s="30">
        <v>1574409096</v>
      </c>
      <c r="G109" s="30">
        <v>1.9999999999999999E-6</v>
      </c>
      <c r="H109" s="30">
        <v>1.9999999999999999E-6</v>
      </c>
      <c r="I109" s="30">
        <v>1574409095.9999981</v>
      </c>
      <c r="J109" s="30">
        <v>0</v>
      </c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</row>
    <row r="110" spans="1:25" s="49" customFormat="1" x14ac:dyDescent="0.25">
      <c r="A110" s="37" t="s">
        <v>211</v>
      </c>
      <c r="B110" s="37" t="s">
        <v>212</v>
      </c>
      <c r="C110" s="38">
        <v>815700955</v>
      </c>
      <c r="D110" s="38">
        <v>9.9999999999999995E-7</v>
      </c>
      <c r="E110" s="38">
        <v>9.9999999999999995E-7</v>
      </c>
      <c r="F110" s="38">
        <v>815700955</v>
      </c>
      <c r="G110" s="38">
        <v>1.9999999999999999E-6</v>
      </c>
      <c r="H110" s="38">
        <v>1.9999999999999999E-6</v>
      </c>
      <c r="I110" s="38">
        <v>815700954.99999797</v>
      </c>
      <c r="J110" s="38">
        <v>0</v>
      </c>
    </row>
    <row r="111" spans="1:25" x14ac:dyDescent="0.25">
      <c r="A111" s="29" t="s">
        <v>213</v>
      </c>
      <c r="B111" s="29" t="s">
        <v>210</v>
      </c>
      <c r="C111" s="30">
        <v>815700955</v>
      </c>
      <c r="D111" s="30">
        <v>9.9999999999999995E-7</v>
      </c>
      <c r="E111" s="30">
        <v>9.9999999999999995E-7</v>
      </c>
      <c r="F111" s="30">
        <v>815700955</v>
      </c>
      <c r="G111" s="30">
        <v>1.9999999999999999E-6</v>
      </c>
      <c r="H111" s="30">
        <v>1.9999999999999999E-6</v>
      </c>
      <c r="I111" s="30">
        <v>815700954.99999797</v>
      </c>
      <c r="J111" s="30">
        <v>0</v>
      </c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</row>
    <row r="112" spans="1:25" s="49" customFormat="1" x14ac:dyDescent="0.25">
      <c r="A112" s="37" t="s">
        <v>214</v>
      </c>
      <c r="B112" s="37" t="s">
        <v>215</v>
      </c>
      <c r="C112" s="38">
        <v>1800059665</v>
      </c>
      <c r="D112" s="38">
        <v>9.9999999999999995E-7</v>
      </c>
      <c r="E112" s="38">
        <v>9.9999999999999995E-7</v>
      </c>
      <c r="F112" s="38">
        <v>1800059665</v>
      </c>
      <c r="G112" s="38">
        <v>1.9999999999999999E-6</v>
      </c>
      <c r="H112" s="38">
        <v>1.9999999999999999E-6</v>
      </c>
      <c r="I112" s="38">
        <v>1800059664.9999981</v>
      </c>
      <c r="J112" s="38">
        <v>0</v>
      </c>
    </row>
    <row r="113" spans="1:25" s="49" customFormat="1" x14ac:dyDescent="0.25">
      <c r="A113" s="37" t="s">
        <v>216</v>
      </c>
      <c r="B113" s="37" t="s">
        <v>217</v>
      </c>
      <c r="C113" s="38">
        <v>1800059665</v>
      </c>
      <c r="D113" s="38">
        <v>9.9999999999999995E-7</v>
      </c>
      <c r="E113" s="38">
        <v>9.9999999999999995E-7</v>
      </c>
      <c r="F113" s="38">
        <v>1800059665</v>
      </c>
      <c r="G113" s="38">
        <v>1.9999999999999999E-6</v>
      </c>
      <c r="H113" s="38">
        <v>1.9999999999999999E-6</v>
      </c>
      <c r="I113" s="38">
        <v>1800059664.9999981</v>
      </c>
      <c r="J113" s="38">
        <v>0</v>
      </c>
    </row>
    <row r="114" spans="1:25" x14ac:dyDescent="0.25">
      <c r="A114" s="29" t="s">
        <v>218</v>
      </c>
      <c r="B114" s="29" t="s">
        <v>219</v>
      </c>
      <c r="C114" s="30">
        <v>136677619</v>
      </c>
      <c r="D114" s="30">
        <v>9.9999999999999995E-7</v>
      </c>
      <c r="E114" s="30">
        <v>9.9999999999999995E-7</v>
      </c>
      <c r="F114" s="30">
        <v>136677619</v>
      </c>
      <c r="G114" s="30">
        <v>1.9999999999999999E-6</v>
      </c>
      <c r="H114" s="30">
        <v>1.9999999999999999E-6</v>
      </c>
      <c r="I114" s="30">
        <v>136677618.999998</v>
      </c>
      <c r="J114" s="30">
        <v>0</v>
      </c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</row>
    <row r="115" spans="1:25" x14ac:dyDescent="0.25">
      <c r="A115" s="29" t="s">
        <v>220</v>
      </c>
      <c r="B115" s="29" t="s">
        <v>221</v>
      </c>
      <c r="C115" s="30">
        <v>5963244</v>
      </c>
      <c r="D115" s="30">
        <v>9.9999999999999995E-7</v>
      </c>
      <c r="E115" s="30">
        <v>9.9999999999999995E-7</v>
      </c>
      <c r="F115" s="30">
        <v>5963244</v>
      </c>
      <c r="G115" s="30">
        <v>1.9999999999999999E-6</v>
      </c>
      <c r="H115" s="30">
        <v>1.9999999999999999E-6</v>
      </c>
      <c r="I115" s="30">
        <v>5963243.9999980005</v>
      </c>
      <c r="J115" s="30">
        <v>0</v>
      </c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</row>
    <row r="116" spans="1:25" x14ac:dyDescent="0.25">
      <c r="A116" s="29" t="s">
        <v>222</v>
      </c>
      <c r="B116" s="29" t="s">
        <v>223</v>
      </c>
      <c r="C116" s="30">
        <v>0</v>
      </c>
      <c r="D116" s="30">
        <v>9.9999999999999995E-7</v>
      </c>
      <c r="E116" s="30">
        <v>9.9999999999999995E-7</v>
      </c>
      <c r="F116" s="30">
        <v>0</v>
      </c>
      <c r="G116" s="30">
        <v>1.9999999999999999E-6</v>
      </c>
      <c r="H116" s="30">
        <v>1.9999999999999999E-6</v>
      </c>
      <c r="I116" s="30">
        <v>-1.9999999999999999E-6</v>
      </c>
      <c r="J116" s="30">
        <v>0</v>
      </c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</row>
    <row r="117" spans="1:25" x14ac:dyDescent="0.25">
      <c r="A117" s="29" t="s">
        <v>224</v>
      </c>
      <c r="B117" s="29" t="s">
        <v>225</v>
      </c>
      <c r="C117" s="30">
        <v>0</v>
      </c>
      <c r="D117" s="30">
        <v>9.9999999999999995E-7</v>
      </c>
      <c r="E117" s="30">
        <v>9.9999999999999995E-7</v>
      </c>
      <c r="F117" s="30">
        <v>0</v>
      </c>
      <c r="G117" s="30">
        <v>1.9999999999999999E-6</v>
      </c>
      <c r="H117" s="30">
        <v>1.9999999999999999E-6</v>
      </c>
      <c r="I117" s="30">
        <v>-1.9999999999999999E-6</v>
      </c>
      <c r="J117" s="30">
        <v>0</v>
      </c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</row>
    <row r="118" spans="1:25" x14ac:dyDescent="0.25">
      <c r="A118" s="29" t="s">
        <v>226</v>
      </c>
      <c r="B118" s="29" t="s">
        <v>227</v>
      </c>
      <c r="C118" s="30">
        <v>0</v>
      </c>
      <c r="D118" s="30">
        <v>9.9999999999999995E-7</v>
      </c>
      <c r="E118" s="30">
        <v>9.9999999999999995E-7</v>
      </c>
      <c r="F118" s="30">
        <v>0</v>
      </c>
      <c r="G118" s="30">
        <v>1.9999999999999999E-6</v>
      </c>
      <c r="H118" s="30">
        <v>1.9999999999999999E-6</v>
      </c>
      <c r="I118" s="30">
        <v>-1.9999999999999999E-6</v>
      </c>
      <c r="J118" s="30">
        <v>0</v>
      </c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</row>
    <row r="119" spans="1:25" x14ac:dyDescent="0.25">
      <c r="A119" s="29" t="s">
        <v>228</v>
      </c>
      <c r="B119" s="29" t="s">
        <v>229</v>
      </c>
      <c r="C119" s="30">
        <v>0</v>
      </c>
      <c r="D119" s="30">
        <v>9.9999999999999995E-7</v>
      </c>
      <c r="E119" s="30">
        <v>9.9999999999999995E-7</v>
      </c>
      <c r="F119" s="30">
        <v>0</v>
      </c>
      <c r="G119" s="30">
        <v>1.9999999999999999E-6</v>
      </c>
      <c r="H119" s="30">
        <v>1.9999999999999999E-6</v>
      </c>
      <c r="I119" s="30">
        <v>-1.9999999999999999E-6</v>
      </c>
      <c r="J119" s="30">
        <v>0</v>
      </c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</row>
    <row r="120" spans="1:25" x14ac:dyDescent="0.25">
      <c r="A120" s="29" t="s">
        <v>230</v>
      </c>
      <c r="B120" s="29" t="s">
        <v>231</v>
      </c>
      <c r="C120" s="30">
        <v>0</v>
      </c>
      <c r="D120" s="30">
        <v>9.9999999999999995E-7</v>
      </c>
      <c r="E120" s="30">
        <v>9.9999999999999995E-7</v>
      </c>
      <c r="F120" s="30">
        <v>0</v>
      </c>
      <c r="G120" s="30">
        <v>1.9999999999999999E-6</v>
      </c>
      <c r="H120" s="30">
        <v>1.9999999999999999E-6</v>
      </c>
      <c r="I120" s="30">
        <v>-1.9999999999999999E-6</v>
      </c>
      <c r="J120" s="30">
        <v>0</v>
      </c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</row>
    <row r="121" spans="1:25" x14ac:dyDescent="0.25">
      <c r="A121" s="29" t="s">
        <v>232</v>
      </c>
      <c r="B121" s="29" t="s">
        <v>233</v>
      </c>
      <c r="C121" s="30">
        <v>0</v>
      </c>
      <c r="D121" s="30">
        <v>9.9999999999999995E-7</v>
      </c>
      <c r="E121" s="30">
        <v>9.9999999999999995E-7</v>
      </c>
      <c r="F121" s="30">
        <v>0</v>
      </c>
      <c r="G121" s="30">
        <v>1.9999999999999999E-6</v>
      </c>
      <c r="H121" s="30">
        <v>1.9999999999999999E-6</v>
      </c>
      <c r="I121" s="30">
        <v>-1.9999999999999999E-6</v>
      </c>
      <c r="J121" s="30">
        <v>0</v>
      </c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</row>
    <row r="122" spans="1:25" x14ac:dyDescent="0.25">
      <c r="A122" s="29" t="s">
        <v>234</v>
      </c>
      <c r="B122" s="29" t="s">
        <v>235</v>
      </c>
      <c r="C122" s="30">
        <v>0</v>
      </c>
      <c r="D122" s="30">
        <v>9.9999999999999995E-7</v>
      </c>
      <c r="E122" s="30">
        <v>9.9999999999999995E-7</v>
      </c>
      <c r="F122" s="30">
        <v>0</v>
      </c>
      <c r="G122" s="30">
        <v>1.9999999999999999E-6</v>
      </c>
      <c r="H122" s="30">
        <v>1.9999999999999999E-6</v>
      </c>
      <c r="I122" s="30">
        <v>-1.9999999999999999E-6</v>
      </c>
      <c r="J122" s="30">
        <v>0</v>
      </c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</row>
    <row r="123" spans="1:25" x14ac:dyDescent="0.25">
      <c r="A123" s="29" t="s">
        <v>236</v>
      </c>
      <c r="B123" s="29" t="s">
        <v>237</v>
      </c>
      <c r="C123" s="30">
        <v>225357</v>
      </c>
      <c r="D123" s="30">
        <v>9.9999999999999995E-7</v>
      </c>
      <c r="E123" s="30">
        <v>9.9999999999999995E-7</v>
      </c>
      <c r="F123" s="30">
        <v>225357</v>
      </c>
      <c r="G123" s="30">
        <v>1.9999999999999999E-6</v>
      </c>
      <c r="H123" s="30">
        <v>1.9999999999999999E-6</v>
      </c>
      <c r="I123" s="30">
        <v>225356.99999800001</v>
      </c>
      <c r="J123" s="30">
        <v>0</v>
      </c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</row>
    <row r="124" spans="1:25" x14ac:dyDescent="0.25">
      <c r="A124" s="29" t="s">
        <v>238</v>
      </c>
      <c r="B124" s="29" t="s">
        <v>239</v>
      </c>
      <c r="C124" s="30">
        <v>0</v>
      </c>
      <c r="D124" s="30">
        <v>9.9999999999999995E-7</v>
      </c>
      <c r="E124" s="30">
        <v>9.9999999999999995E-7</v>
      </c>
      <c r="F124" s="30">
        <v>0</v>
      </c>
      <c r="G124" s="30">
        <v>1.9999999999999999E-6</v>
      </c>
      <c r="H124" s="30">
        <v>1.9999999999999999E-6</v>
      </c>
      <c r="I124" s="30">
        <v>-1.9999999999999999E-6</v>
      </c>
      <c r="J124" s="30">
        <v>0</v>
      </c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</row>
    <row r="125" spans="1:25" x14ac:dyDescent="0.25">
      <c r="A125" s="29" t="s">
        <v>240</v>
      </c>
      <c r="B125" s="29" t="s">
        <v>241</v>
      </c>
      <c r="C125" s="30">
        <v>0</v>
      </c>
      <c r="D125" s="30">
        <v>9.9999999999999995E-7</v>
      </c>
      <c r="E125" s="30">
        <v>9.9999999999999995E-7</v>
      </c>
      <c r="F125" s="30">
        <v>0</v>
      </c>
      <c r="G125" s="30">
        <v>1.9999999999999999E-6</v>
      </c>
      <c r="H125" s="30">
        <v>1.9999999999999999E-6</v>
      </c>
      <c r="I125" s="30">
        <v>-1.9999999999999999E-6</v>
      </c>
      <c r="J125" s="30">
        <v>0</v>
      </c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</row>
    <row r="126" spans="1:25" x14ac:dyDescent="0.25">
      <c r="A126" s="29" t="s">
        <v>242</v>
      </c>
      <c r="B126" s="29" t="s">
        <v>243</v>
      </c>
      <c r="C126" s="30">
        <v>1657193445</v>
      </c>
      <c r="D126" s="30">
        <v>9.9999999999999995E-7</v>
      </c>
      <c r="E126" s="30">
        <v>9.9999999999999995E-7</v>
      </c>
      <c r="F126" s="30">
        <v>1657193445</v>
      </c>
      <c r="G126" s="30">
        <v>1.9999999999999999E-6</v>
      </c>
      <c r="H126" s="30">
        <v>1.9999999999999999E-6</v>
      </c>
      <c r="I126" s="30">
        <v>1657193444.9999981</v>
      </c>
      <c r="J126" s="30">
        <v>0</v>
      </c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</row>
    <row r="127" spans="1:25" s="49" customFormat="1" x14ac:dyDescent="0.25">
      <c r="A127" s="37" t="s">
        <v>244</v>
      </c>
      <c r="B127" s="37" t="s">
        <v>245</v>
      </c>
      <c r="C127" s="38">
        <v>404529292</v>
      </c>
      <c r="D127" s="38">
        <v>9.9999999999999995E-7</v>
      </c>
      <c r="E127" s="38">
        <v>9.9999999999999995E-7</v>
      </c>
      <c r="F127" s="38">
        <v>404529292</v>
      </c>
      <c r="G127" s="38">
        <v>1.9999999999999999E-6</v>
      </c>
      <c r="H127" s="38">
        <v>1.9999999999999999E-6</v>
      </c>
      <c r="I127" s="38">
        <v>404529291.99999797</v>
      </c>
      <c r="J127" s="38">
        <v>0</v>
      </c>
    </row>
    <row r="128" spans="1:25" s="49" customFormat="1" x14ac:dyDescent="0.25">
      <c r="A128" s="37" t="s">
        <v>246</v>
      </c>
      <c r="B128" s="37" t="s">
        <v>247</v>
      </c>
      <c r="C128" s="38">
        <v>404529292</v>
      </c>
      <c r="D128" s="38">
        <v>9.9999999999999995E-7</v>
      </c>
      <c r="E128" s="38">
        <v>9.9999999999999995E-7</v>
      </c>
      <c r="F128" s="38">
        <v>404529292</v>
      </c>
      <c r="G128" s="38">
        <v>1.9999999999999999E-6</v>
      </c>
      <c r="H128" s="38">
        <v>1.9999999999999999E-6</v>
      </c>
      <c r="I128" s="38">
        <v>404529291.99999797</v>
      </c>
      <c r="J128" s="38">
        <v>0</v>
      </c>
    </row>
    <row r="129" spans="1:25" x14ac:dyDescent="0.25">
      <c r="A129" s="29" t="s">
        <v>248</v>
      </c>
      <c r="B129" s="29" t="s">
        <v>249</v>
      </c>
      <c r="C129" s="30">
        <v>5775644</v>
      </c>
      <c r="D129" s="30">
        <v>9.9999999999999995E-7</v>
      </c>
      <c r="E129" s="30">
        <v>9.9999999999999995E-7</v>
      </c>
      <c r="F129" s="30">
        <v>5775644</v>
      </c>
      <c r="G129" s="30">
        <v>1.9999999999999999E-6</v>
      </c>
      <c r="H129" s="30">
        <v>1.9999999999999999E-6</v>
      </c>
      <c r="I129" s="30">
        <v>5775643.9999980005</v>
      </c>
      <c r="J129" s="30">
        <v>0</v>
      </c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</row>
    <row r="130" spans="1:25" x14ac:dyDescent="0.25">
      <c r="A130" s="29" t="s">
        <v>250</v>
      </c>
      <c r="B130" s="29" t="s">
        <v>251</v>
      </c>
      <c r="C130" s="30">
        <v>263451974</v>
      </c>
      <c r="D130" s="30">
        <v>9.9999999999999995E-7</v>
      </c>
      <c r="E130" s="30">
        <v>9.9999999999999995E-7</v>
      </c>
      <c r="F130" s="30">
        <v>263451974</v>
      </c>
      <c r="G130" s="30">
        <v>1.9999999999999999E-6</v>
      </c>
      <c r="H130" s="30">
        <v>1.9999999999999999E-6</v>
      </c>
      <c r="I130" s="30">
        <v>263451973.999998</v>
      </c>
      <c r="J130" s="30">
        <v>0</v>
      </c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</row>
    <row r="131" spans="1:25" x14ac:dyDescent="0.25">
      <c r="A131" s="29" t="s">
        <v>252</v>
      </c>
      <c r="B131" s="29" t="s">
        <v>253</v>
      </c>
      <c r="C131" s="30">
        <v>111999660</v>
      </c>
      <c r="D131" s="30">
        <v>9.9999999999999995E-7</v>
      </c>
      <c r="E131" s="30">
        <v>9.9999999999999995E-7</v>
      </c>
      <c r="F131" s="30">
        <v>111999660</v>
      </c>
      <c r="G131" s="30">
        <v>1.9999999999999999E-6</v>
      </c>
      <c r="H131" s="30">
        <v>1.9999999999999999E-6</v>
      </c>
      <c r="I131" s="30">
        <v>111999659.999998</v>
      </c>
      <c r="J131" s="30">
        <v>0</v>
      </c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</row>
    <row r="132" spans="1:25" x14ac:dyDescent="0.25">
      <c r="A132" s="29" t="s">
        <v>254</v>
      </c>
      <c r="B132" s="29" t="s">
        <v>255</v>
      </c>
      <c r="C132" s="30">
        <v>0</v>
      </c>
      <c r="D132" s="30">
        <v>9.9999999999999995E-7</v>
      </c>
      <c r="E132" s="30">
        <v>9.9999999999999995E-7</v>
      </c>
      <c r="F132" s="30">
        <v>0</v>
      </c>
      <c r="G132" s="30">
        <v>1.9999999999999999E-6</v>
      </c>
      <c r="H132" s="30">
        <v>1.9999999999999999E-6</v>
      </c>
      <c r="I132" s="30">
        <v>-1.9999999999999999E-6</v>
      </c>
      <c r="J132" s="30">
        <v>0</v>
      </c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</row>
    <row r="133" spans="1:25" x14ac:dyDescent="0.25">
      <c r="A133" s="29" t="s">
        <v>256</v>
      </c>
      <c r="B133" s="29" t="s">
        <v>257</v>
      </c>
      <c r="C133" s="30">
        <v>23302014</v>
      </c>
      <c r="D133" s="30">
        <v>9.9999999999999995E-7</v>
      </c>
      <c r="E133" s="30">
        <v>9.9999999999999995E-7</v>
      </c>
      <c r="F133" s="30">
        <v>23302014</v>
      </c>
      <c r="G133" s="30">
        <v>1.9999999999999999E-6</v>
      </c>
      <c r="H133" s="30">
        <v>1.9999999999999999E-6</v>
      </c>
      <c r="I133" s="30">
        <v>23302013.999998</v>
      </c>
      <c r="J133" s="30">
        <v>0</v>
      </c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</row>
    <row r="134" spans="1:25" x14ac:dyDescent="0.25">
      <c r="A134" s="29"/>
      <c r="B134" s="29"/>
      <c r="C134" s="30"/>
      <c r="D134" s="30"/>
      <c r="E134" s="30"/>
      <c r="F134" s="30"/>
      <c r="G134" s="30"/>
      <c r="H134" s="30"/>
      <c r="I134" s="30"/>
      <c r="J134" s="30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</row>
    <row r="135" spans="1:25" s="49" customFormat="1" x14ac:dyDescent="0.25">
      <c r="A135" s="37" t="s">
        <v>258</v>
      </c>
      <c r="B135" s="37" t="s">
        <v>259</v>
      </c>
      <c r="C135" s="38">
        <v>15000000000</v>
      </c>
      <c r="D135" s="38">
        <v>9.9999999999999995E-7</v>
      </c>
      <c r="E135" s="38">
        <v>9.9999999999999995E-7</v>
      </c>
      <c r="F135" s="38">
        <v>15000000000</v>
      </c>
      <c r="G135" s="38">
        <v>1.9999999999999999E-6</v>
      </c>
      <c r="H135" s="38">
        <v>1.9999999999999999E-6</v>
      </c>
      <c r="I135" s="38">
        <v>14999999999.999998</v>
      </c>
      <c r="J135" s="38">
        <v>0</v>
      </c>
    </row>
    <row r="136" spans="1:25" x14ac:dyDescent="0.25">
      <c r="A136" s="29" t="s">
        <v>260</v>
      </c>
      <c r="B136" s="29" t="s">
        <v>261</v>
      </c>
      <c r="C136" s="30">
        <v>15000000000</v>
      </c>
      <c r="D136" s="30">
        <v>9.9999999999999995E-7</v>
      </c>
      <c r="E136" s="30">
        <v>9.9999999999999995E-7</v>
      </c>
      <c r="F136" s="30">
        <v>15000000000</v>
      </c>
      <c r="G136" s="30">
        <v>1.9999999999999999E-6</v>
      </c>
      <c r="H136" s="30">
        <v>1.9999999999999999E-6</v>
      </c>
      <c r="I136" s="30">
        <v>14999999999.999998</v>
      </c>
      <c r="J136" s="30">
        <v>0</v>
      </c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</row>
  </sheetData>
  <mergeCells count="2">
    <mergeCell ref="A1:J1"/>
    <mergeCell ref="A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A1BE2-E175-488F-A689-18E911EDE6D3}">
  <dimension ref="A1:P357"/>
  <sheetViews>
    <sheetView workbookViewId="0">
      <selection sqref="A1:XFD1048576"/>
    </sheetView>
  </sheetViews>
  <sheetFormatPr baseColWidth="10" defaultRowHeight="15" x14ac:dyDescent="0.25"/>
  <cols>
    <col min="1" max="1" width="19" style="50" customWidth="1"/>
    <col min="2" max="2" width="34.7109375" customWidth="1"/>
    <col min="3" max="3" width="17.42578125" style="51" customWidth="1"/>
    <col min="4" max="4" width="17.42578125" customWidth="1"/>
    <col min="5" max="6" width="16.140625" customWidth="1"/>
    <col min="7" max="7" width="17.140625" customWidth="1"/>
    <col min="8" max="10" width="17.85546875" customWidth="1"/>
    <col min="11" max="11" width="18.42578125" customWidth="1"/>
    <col min="12" max="12" width="3.140625" customWidth="1"/>
    <col min="13" max="13" width="23.140625" customWidth="1"/>
    <col min="14" max="14" width="18.28515625" customWidth="1"/>
  </cols>
  <sheetData>
    <row r="1" spans="1:13" ht="11.25" customHeight="1" x14ac:dyDescent="0.25"/>
    <row r="2" spans="1:13" ht="20.25" x14ac:dyDescent="0.3">
      <c r="A2" s="52" t="s">
        <v>262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3" ht="20.25" x14ac:dyDescent="0.3">
      <c r="A3" s="1" t="s">
        <v>263</v>
      </c>
      <c r="B3" s="1"/>
      <c r="C3" s="1"/>
      <c r="D3" s="1"/>
      <c r="E3" s="1"/>
      <c r="F3" s="1"/>
      <c r="G3" s="1"/>
      <c r="H3" s="1"/>
      <c r="I3" s="1"/>
      <c r="J3" s="1"/>
      <c r="K3" s="1"/>
      <c r="L3" s="53"/>
      <c r="M3" s="53"/>
    </row>
    <row r="4" spans="1:13" ht="14.25" customHeight="1" x14ac:dyDescent="0.3">
      <c r="A4" s="54"/>
      <c r="B4" s="55"/>
      <c r="C4" s="56"/>
      <c r="D4" s="55"/>
      <c r="E4" s="56"/>
      <c r="F4" s="55"/>
      <c r="G4" s="55"/>
      <c r="H4" s="56"/>
      <c r="I4" s="56"/>
      <c r="J4" s="56"/>
      <c r="K4" s="56"/>
      <c r="L4" s="57"/>
      <c r="M4" s="57"/>
    </row>
    <row r="5" spans="1:13" ht="25.5" x14ac:dyDescent="0.25">
      <c r="A5" s="58" t="s">
        <v>2</v>
      </c>
      <c r="B5" s="59" t="s">
        <v>3</v>
      </c>
      <c r="C5" s="60" t="s">
        <v>264</v>
      </c>
      <c r="D5" s="60" t="s">
        <v>5</v>
      </c>
      <c r="E5" s="61" t="s">
        <v>6</v>
      </c>
      <c r="F5" s="60" t="s">
        <v>265</v>
      </c>
      <c r="G5" s="60" t="s">
        <v>266</v>
      </c>
      <c r="H5" s="10" t="s">
        <v>267</v>
      </c>
      <c r="I5" s="62" t="s">
        <v>268</v>
      </c>
      <c r="J5" s="60" t="s">
        <v>269</v>
      </c>
      <c r="K5" s="63" t="s">
        <v>270</v>
      </c>
      <c r="M5" s="6"/>
    </row>
    <row r="6" spans="1:13" ht="17.25" customHeight="1" x14ac:dyDescent="0.25">
      <c r="A6" s="64">
        <v>0</v>
      </c>
      <c r="B6" s="65" t="s">
        <v>271</v>
      </c>
      <c r="C6" s="66">
        <f>+C8+C192+C262+C288</f>
        <v>202533541757</v>
      </c>
      <c r="D6" s="66">
        <f t="shared" ref="D6:K6" si="0">+D8+D192+D262+D288</f>
        <v>14473459782.650002</v>
      </c>
      <c r="E6" s="66">
        <f t="shared" si="0"/>
        <v>1562291494</v>
      </c>
      <c r="F6" s="66">
        <f t="shared" si="0"/>
        <v>14551247662</v>
      </c>
      <c r="G6" s="66">
        <f t="shared" si="0"/>
        <v>-14551247662</v>
      </c>
      <c r="H6" s="66">
        <f t="shared" si="0"/>
        <v>215444710045.64999</v>
      </c>
      <c r="I6" s="66">
        <f t="shared" si="0"/>
        <v>46465247442.190002</v>
      </c>
      <c r="J6" s="66">
        <f t="shared" si="0"/>
        <v>168979462603.45999</v>
      </c>
      <c r="K6" s="66">
        <f t="shared" si="0"/>
        <v>8899993564.2999992</v>
      </c>
      <c r="L6" s="67"/>
    </row>
    <row r="7" spans="1:13" x14ac:dyDescent="0.25">
      <c r="A7" s="68"/>
      <c r="B7" s="68"/>
      <c r="C7" s="69"/>
      <c r="D7" s="69"/>
      <c r="E7" s="69"/>
      <c r="F7" s="69"/>
      <c r="G7" s="69"/>
      <c r="H7" s="69"/>
      <c r="I7" s="69"/>
      <c r="J7" s="69"/>
      <c r="K7" s="69"/>
    </row>
    <row r="8" spans="1:13" s="48" customFormat="1" ht="17.25" customHeight="1" x14ac:dyDescent="0.25">
      <c r="A8" s="70" t="s">
        <v>272</v>
      </c>
      <c r="B8" s="70" t="s">
        <v>273</v>
      </c>
      <c r="C8" s="71">
        <v>29047429416</v>
      </c>
      <c r="D8" s="71">
        <v>725486929.87</v>
      </c>
      <c r="E8" s="71">
        <v>965483733.60000002</v>
      </c>
      <c r="F8" s="71">
        <v>0</v>
      </c>
      <c r="G8" s="71">
        <v>0</v>
      </c>
      <c r="H8" s="71">
        <v>28807432612.27</v>
      </c>
      <c r="I8" s="71">
        <v>5110338639.3099995</v>
      </c>
      <c r="J8" s="71">
        <v>23697093972.959999</v>
      </c>
      <c r="K8" s="71">
        <v>2456080031.6399999</v>
      </c>
    </row>
    <row r="9" spans="1:13" s="49" customFormat="1" x14ac:dyDescent="0.25">
      <c r="A9" s="72" t="s">
        <v>274</v>
      </c>
      <c r="B9" s="72" t="s">
        <v>275</v>
      </c>
      <c r="C9" s="73">
        <v>9676713935</v>
      </c>
      <c r="D9" s="73">
        <v>48302699.870000005</v>
      </c>
      <c r="E9" s="73">
        <v>109520880.34</v>
      </c>
      <c r="F9" s="73">
        <v>0</v>
      </c>
      <c r="G9" s="73">
        <v>0</v>
      </c>
      <c r="H9" s="73">
        <v>9615495754.5300007</v>
      </c>
      <c r="I9" s="73">
        <v>1302898884</v>
      </c>
      <c r="J9" s="73">
        <v>8312596870.5300007</v>
      </c>
      <c r="K9" s="73">
        <v>1302753984</v>
      </c>
    </row>
    <row r="10" spans="1:13" s="49" customFormat="1" x14ac:dyDescent="0.25">
      <c r="A10" s="72" t="s">
        <v>276</v>
      </c>
      <c r="B10" s="72" t="s">
        <v>277</v>
      </c>
      <c r="C10" s="73">
        <v>6617818279</v>
      </c>
      <c r="D10" s="73">
        <v>48302699.870000005</v>
      </c>
      <c r="E10" s="73">
        <v>92356624.340000004</v>
      </c>
      <c r="F10" s="73">
        <v>0</v>
      </c>
      <c r="G10" s="73">
        <v>0</v>
      </c>
      <c r="H10" s="73">
        <v>6573764354.5299997</v>
      </c>
      <c r="I10" s="73">
        <v>1063667871</v>
      </c>
      <c r="J10" s="73">
        <v>5510096483.5299997</v>
      </c>
      <c r="K10" s="73">
        <v>1063522971</v>
      </c>
    </row>
    <row r="11" spans="1:13" s="49" customFormat="1" x14ac:dyDescent="0.25">
      <c r="A11" s="72" t="s">
        <v>278</v>
      </c>
      <c r="B11" s="72" t="s">
        <v>279</v>
      </c>
      <c r="C11" s="73">
        <v>4153891700</v>
      </c>
      <c r="D11" s="73">
        <v>24151349.93</v>
      </c>
      <c r="E11" s="73">
        <v>0</v>
      </c>
      <c r="F11" s="73">
        <v>0</v>
      </c>
      <c r="G11" s="73">
        <v>0</v>
      </c>
      <c r="H11" s="73">
        <v>4178043049.9299998</v>
      </c>
      <c r="I11" s="73">
        <v>687397092</v>
      </c>
      <c r="J11" s="73">
        <v>3490645957.9299998</v>
      </c>
      <c r="K11" s="73">
        <v>687397092</v>
      </c>
    </row>
    <row r="12" spans="1:13" s="49" customFormat="1" x14ac:dyDescent="0.25">
      <c r="A12" s="72" t="s">
        <v>280</v>
      </c>
      <c r="B12" s="72" t="s">
        <v>281</v>
      </c>
      <c r="C12" s="73">
        <v>4153891700</v>
      </c>
      <c r="D12" s="73">
        <v>24151349.93</v>
      </c>
      <c r="E12" s="73">
        <v>0</v>
      </c>
      <c r="F12" s="73">
        <v>0</v>
      </c>
      <c r="G12" s="73">
        <v>0</v>
      </c>
      <c r="H12" s="73">
        <v>4178043049.9299998</v>
      </c>
      <c r="I12" s="73">
        <v>687397092</v>
      </c>
      <c r="J12" s="73">
        <v>3490645957.9299998</v>
      </c>
      <c r="K12" s="73">
        <v>687397092</v>
      </c>
    </row>
    <row r="13" spans="1:13" x14ac:dyDescent="0.25">
      <c r="A13" s="74" t="s">
        <v>282</v>
      </c>
      <c r="B13" s="74" t="s">
        <v>283</v>
      </c>
      <c r="C13" s="75">
        <v>2750828000</v>
      </c>
      <c r="D13" s="75">
        <v>0</v>
      </c>
      <c r="E13" s="75">
        <v>0</v>
      </c>
      <c r="F13" s="75">
        <v>0</v>
      </c>
      <c r="G13" s="75">
        <v>0</v>
      </c>
      <c r="H13" s="75">
        <v>2750828000</v>
      </c>
      <c r="I13" s="75">
        <v>558296297</v>
      </c>
      <c r="J13" s="75">
        <v>2192531703</v>
      </c>
      <c r="K13" s="75">
        <v>558296297</v>
      </c>
    </row>
    <row r="14" spans="1:13" x14ac:dyDescent="0.25">
      <c r="A14" s="74" t="s">
        <v>284</v>
      </c>
      <c r="B14" s="74" t="s">
        <v>285</v>
      </c>
      <c r="C14" s="75">
        <v>225740400</v>
      </c>
      <c r="D14" s="75">
        <v>0</v>
      </c>
      <c r="E14" s="75">
        <v>0</v>
      </c>
      <c r="F14" s="75">
        <v>0</v>
      </c>
      <c r="G14" s="75">
        <v>0</v>
      </c>
      <c r="H14" s="75">
        <v>225740400</v>
      </c>
      <c r="I14" s="75">
        <v>51837145</v>
      </c>
      <c r="J14" s="75">
        <v>173903255</v>
      </c>
      <c r="K14" s="75">
        <v>51837145</v>
      </c>
    </row>
    <row r="15" spans="1:13" x14ac:dyDescent="0.25">
      <c r="A15" s="74" t="s">
        <v>286</v>
      </c>
      <c r="B15" s="74" t="s">
        <v>287</v>
      </c>
      <c r="C15" s="75">
        <v>23544000</v>
      </c>
      <c r="D15" s="75">
        <v>0</v>
      </c>
      <c r="E15" s="75">
        <v>0</v>
      </c>
      <c r="F15" s="75">
        <v>0</v>
      </c>
      <c r="G15" s="75">
        <v>0</v>
      </c>
      <c r="H15" s="75">
        <v>23544000</v>
      </c>
      <c r="I15" s="75">
        <v>5244797</v>
      </c>
      <c r="J15" s="75">
        <v>18299203</v>
      </c>
      <c r="K15" s="75">
        <v>5244797</v>
      </c>
    </row>
    <row r="16" spans="1:13" x14ac:dyDescent="0.25">
      <c r="A16" s="74" t="s">
        <v>288</v>
      </c>
      <c r="B16" s="74" t="s">
        <v>289</v>
      </c>
      <c r="C16" s="75">
        <v>45362000</v>
      </c>
      <c r="D16" s="75">
        <v>0</v>
      </c>
      <c r="E16" s="75">
        <v>0</v>
      </c>
      <c r="F16" s="75">
        <v>0</v>
      </c>
      <c r="G16" s="75">
        <v>0</v>
      </c>
      <c r="H16" s="75">
        <v>45362000</v>
      </c>
      <c r="I16" s="75">
        <v>9860400</v>
      </c>
      <c r="J16" s="75">
        <v>35501600</v>
      </c>
      <c r="K16" s="75">
        <v>9860400</v>
      </c>
    </row>
    <row r="17" spans="1:14" x14ac:dyDescent="0.25">
      <c r="A17" s="74" t="s">
        <v>290</v>
      </c>
      <c r="B17" s="74" t="s">
        <v>291</v>
      </c>
      <c r="C17" s="75">
        <v>265488000</v>
      </c>
      <c r="D17" s="75">
        <v>0</v>
      </c>
      <c r="E17" s="75">
        <v>0</v>
      </c>
      <c r="F17" s="75">
        <v>0</v>
      </c>
      <c r="G17" s="75">
        <v>0</v>
      </c>
      <c r="H17" s="75">
        <v>265488000</v>
      </c>
      <c r="I17" s="75">
        <v>6274438</v>
      </c>
      <c r="J17" s="75">
        <v>259213562</v>
      </c>
      <c r="K17" s="75">
        <v>6274438</v>
      </c>
    </row>
    <row r="18" spans="1:14" x14ac:dyDescent="0.25">
      <c r="A18" s="74" t="s">
        <v>292</v>
      </c>
      <c r="B18" s="74" t="s">
        <v>293</v>
      </c>
      <c r="C18" s="75">
        <v>41572400</v>
      </c>
      <c r="D18" s="75">
        <v>0</v>
      </c>
      <c r="E18" s="75">
        <v>0</v>
      </c>
      <c r="F18" s="75">
        <v>0</v>
      </c>
      <c r="G18" s="75">
        <v>0</v>
      </c>
      <c r="H18" s="75">
        <v>41572400</v>
      </c>
      <c r="I18" s="75">
        <v>14261600</v>
      </c>
      <c r="J18" s="75">
        <v>27310800</v>
      </c>
      <c r="K18" s="75">
        <v>14261600</v>
      </c>
    </row>
    <row r="19" spans="1:14" s="49" customFormat="1" x14ac:dyDescent="0.25">
      <c r="A19" s="72" t="s">
        <v>294</v>
      </c>
      <c r="B19" s="72" t="s">
        <v>295</v>
      </c>
      <c r="C19" s="73">
        <v>801356900</v>
      </c>
      <c r="D19" s="73">
        <v>24151349.93</v>
      </c>
      <c r="E19" s="73">
        <v>0</v>
      </c>
      <c r="F19" s="73">
        <v>0</v>
      </c>
      <c r="G19" s="73">
        <v>0</v>
      </c>
      <c r="H19" s="73">
        <v>825508249.92999995</v>
      </c>
      <c r="I19" s="73">
        <v>41622415</v>
      </c>
      <c r="J19" s="73">
        <v>783885834.92999995</v>
      </c>
      <c r="K19" s="73">
        <v>41622415</v>
      </c>
    </row>
    <row r="20" spans="1:14" x14ac:dyDescent="0.25">
      <c r="A20" s="74" t="s">
        <v>296</v>
      </c>
      <c r="B20" s="74" t="s">
        <v>297</v>
      </c>
      <c r="C20" s="75">
        <v>279538800</v>
      </c>
      <c r="D20" s="75">
        <v>0</v>
      </c>
      <c r="E20" s="75">
        <v>0</v>
      </c>
      <c r="F20" s="75">
        <v>0</v>
      </c>
      <c r="G20" s="75">
        <v>0</v>
      </c>
      <c r="H20" s="75">
        <v>279538800</v>
      </c>
      <c r="I20" s="75">
        <v>3088672</v>
      </c>
      <c r="J20" s="75">
        <v>276450128</v>
      </c>
      <c r="K20" s="75">
        <v>3088672</v>
      </c>
    </row>
    <row r="21" spans="1:14" x14ac:dyDescent="0.25">
      <c r="A21" s="74" t="s">
        <v>298</v>
      </c>
      <c r="B21" s="74" t="s">
        <v>299</v>
      </c>
      <c r="C21" s="75">
        <v>210818100</v>
      </c>
      <c r="D21" s="75">
        <v>0</v>
      </c>
      <c r="E21" s="75">
        <v>0</v>
      </c>
      <c r="F21" s="75">
        <v>0</v>
      </c>
      <c r="G21" s="75">
        <v>0</v>
      </c>
      <c r="H21" s="75">
        <v>210818100</v>
      </c>
      <c r="I21" s="75">
        <v>3066966</v>
      </c>
      <c r="J21" s="75">
        <v>207751134</v>
      </c>
      <c r="K21" s="75">
        <v>3066966</v>
      </c>
    </row>
    <row r="22" spans="1:14" x14ac:dyDescent="0.25">
      <c r="A22" s="74" t="s">
        <v>300</v>
      </c>
      <c r="B22" s="74" t="s">
        <v>301</v>
      </c>
      <c r="C22" s="75">
        <v>311000000</v>
      </c>
      <c r="D22" s="75">
        <v>24151349.93</v>
      </c>
      <c r="E22" s="75">
        <v>0</v>
      </c>
      <c r="F22" s="75">
        <v>0</v>
      </c>
      <c r="G22" s="75">
        <v>0</v>
      </c>
      <c r="H22" s="75">
        <v>335151349.93000001</v>
      </c>
      <c r="I22" s="75">
        <v>35466777</v>
      </c>
      <c r="J22" s="75">
        <v>299684572.93000001</v>
      </c>
      <c r="K22" s="75">
        <v>35466777</v>
      </c>
    </row>
    <row r="23" spans="1:14" s="49" customFormat="1" x14ac:dyDescent="0.25">
      <c r="A23" s="72" t="s">
        <v>302</v>
      </c>
      <c r="B23" s="72" t="s">
        <v>303</v>
      </c>
      <c r="C23" s="73">
        <v>1250007079</v>
      </c>
      <c r="D23" s="73">
        <v>0</v>
      </c>
      <c r="E23" s="73">
        <v>92356624.340000004</v>
      </c>
      <c r="F23" s="73">
        <v>0</v>
      </c>
      <c r="G23" s="73">
        <v>0</v>
      </c>
      <c r="H23" s="73">
        <v>1157650454.6600001</v>
      </c>
      <c r="I23" s="73">
        <v>331528203</v>
      </c>
      <c r="J23" s="73">
        <v>826122251.66000009</v>
      </c>
      <c r="K23" s="73">
        <v>331528203</v>
      </c>
    </row>
    <row r="24" spans="1:14" x14ac:dyDescent="0.25">
      <c r="A24" s="74" t="s">
        <v>304</v>
      </c>
      <c r="B24" s="74" t="s">
        <v>305</v>
      </c>
      <c r="C24" s="75">
        <v>353722466</v>
      </c>
      <c r="D24" s="75">
        <v>0</v>
      </c>
      <c r="E24" s="75">
        <v>0</v>
      </c>
      <c r="F24" s="75">
        <v>0</v>
      </c>
      <c r="G24" s="75">
        <v>0</v>
      </c>
      <c r="H24" s="75">
        <v>353722466</v>
      </c>
      <c r="I24" s="75">
        <v>51244200</v>
      </c>
      <c r="J24" s="75">
        <v>302478266</v>
      </c>
      <c r="K24" s="75">
        <v>51244200</v>
      </c>
    </row>
    <row r="25" spans="1:14" x14ac:dyDescent="0.25">
      <c r="A25" s="74" t="s">
        <v>306</v>
      </c>
      <c r="B25" s="74" t="s">
        <v>307</v>
      </c>
      <c r="C25" s="75">
        <v>34650000</v>
      </c>
      <c r="D25" s="75">
        <v>0</v>
      </c>
      <c r="E25" s="75">
        <v>0</v>
      </c>
      <c r="F25" s="75">
        <v>0</v>
      </c>
      <c r="G25" s="75">
        <v>0</v>
      </c>
      <c r="H25" s="75">
        <v>34650000</v>
      </c>
      <c r="I25" s="75">
        <v>2381800</v>
      </c>
      <c r="J25" s="75">
        <v>32268200</v>
      </c>
      <c r="K25" s="75">
        <v>2381800</v>
      </c>
    </row>
    <row r="26" spans="1:14" x14ac:dyDescent="0.25">
      <c r="A26" s="74" t="s">
        <v>308</v>
      </c>
      <c r="B26" s="74" t="s">
        <v>309</v>
      </c>
      <c r="C26" s="75">
        <v>289402613</v>
      </c>
      <c r="D26" s="75">
        <v>0</v>
      </c>
      <c r="E26" s="75">
        <v>0</v>
      </c>
      <c r="F26" s="75">
        <v>0</v>
      </c>
      <c r="G26" s="75">
        <v>0</v>
      </c>
      <c r="H26" s="75">
        <v>289402613</v>
      </c>
      <c r="I26" s="75">
        <v>3367827.34</v>
      </c>
      <c r="J26" s="75">
        <v>286034785.66000003</v>
      </c>
      <c r="K26" s="75">
        <v>3367827.34</v>
      </c>
    </row>
    <row r="27" spans="1:14" x14ac:dyDescent="0.25">
      <c r="A27" s="74" t="s">
        <v>310</v>
      </c>
      <c r="B27" s="74" t="s">
        <v>311</v>
      </c>
      <c r="C27" s="75">
        <v>340000000</v>
      </c>
      <c r="D27" s="75">
        <v>0</v>
      </c>
      <c r="E27" s="75">
        <v>92356624.340000004</v>
      </c>
      <c r="F27" s="75">
        <v>0</v>
      </c>
      <c r="G27" s="75">
        <v>0</v>
      </c>
      <c r="H27" s="75">
        <v>247643375.66</v>
      </c>
      <c r="I27" s="75">
        <v>247643375.66</v>
      </c>
      <c r="J27" s="75">
        <v>0</v>
      </c>
      <c r="K27" s="75">
        <v>247643375.66</v>
      </c>
      <c r="M27" s="6"/>
      <c r="N27" s="6">
        <v>4028491</v>
      </c>
    </row>
    <row r="28" spans="1:14" x14ac:dyDescent="0.25">
      <c r="A28" s="74" t="s">
        <v>312</v>
      </c>
      <c r="B28" s="74" t="s">
        <v>313</v>
      </c>
      <c r="C28" s="75">
        <v>149760000</v>
      </c>
      <c r="D28" s="75">
        <v>0</v>
      </c>
      <c r="E28" s="75">
        <v>0</v>
      </c>
      <c r="F28" s="75">
        <v>0</v>
      </c>
      <c r="G28" s="75">
        <v>0</v>
      </c>
      <c r="H28" s="75">
        <v>149760000</v>
      </c>
      <c r="I28" s="75">
        <v>17527600</v>
      </c>
      <c r="J28" s="75">
        <v>132232400</v>
      </c>
      <c r="K28" s="75">
        <v>17527600</v>
      </c>
      <c r="N28" s="76">
        <v>7.34</v>
      </c>
    </row>
    <row r="29" spans="1:14" x14ac:dyDescent="0.25">
      <c r="A29" s="74" t="s">
        <v>314</v>
      </c>
      <c r="B29" s="74" t="s">
        <v>315</v>
      </c>
      <c r="C29" s="75">
        <v>70539000</v>
      </c>
      <c r="D29" s="75">
        <v>0</v>
      </c>
      <c r="E29" s="75">
        <v>0</v>
      </c>
      <c r="F29" s="75">
        <v>0</v>
      </c>
      <c r="G29" s="75">
        <v>0</v>
      </c>
      <c r="H29" s="75">
        <v>70539000</v>
      </c>
      <c r="I29" s="75">
        <v>7962000</v>
      </c>
      <c r="J29" s="75">
        <v>62577000</v>
      </c>
      <c r="K29" s="75">
        <v>7962000</v>
      </c>
      <c r="N29" s="77">
        <f>+N27-N28</f>
        <v>4028483.66</v>
      </c>
    </row>
    <row r="30" spans="1:14" x14ac:dyDescent="0.25">
      <c r="A30" s="74" t="s">
        <v>316</v>
      </c>
      <c r="B30" s="74" t="s">
        <v>317</v>
      </c>
      <c r="C30" s="75">
        <v>7160000</v>
      </c>
      <c r="D30" s="75">
        <v>0</v>
      </c>
      <c r="E30" s="75">
        <v>0</v>
      </c>
      <c r="F30" s="75">
        <v>0</v>
      </c>
      <c r="G30" s="75">
        <v>0</v>
      </c>
      <c r="H30" s="75">
        <v>7160000</v>
      </c>
      <c r="I30" s="75">
        <v>840800</v>
      </c>
      <c r="J30" s="75">
        <v>6319200</v>
      </c>
      <c r="K30" s="75">
        <v>840800</v>
      </c>
    </row>
    <row r="31" spans="1:14" x14ac:dyDescent="0.25">
      <c r="A31" s="74" t="s">
        <v>318</v>
      </c>
      <c r="B31" s="74" t="s">
        <v>319</v>
      </c>
      <c r="C31" s="75">
        <v>4773000</v>
      </c>
      <c r="D31" s="75">
        <v>0</v>
      </c>
      <c r="E31" s="75">
        <v>0</v>
      </c>
      <c r="F31" s="75">
        <v>0</v>
      </c>
      <c r="G31" s="75">
        <v>0</v>
      </c>
      <c r="H31" s="75">
        <v>4773000</v>
      </c>
      <c r="I31" s="75">
        <v>560600</v>
      </c>
      <c r="J31" s="75">
        <v>4212400</v>
      </c>
      <c r="K31" s="75">
        <v>560600</v>
      </c>
    </row>
    <row r="32" spans="1:14" s="49" customFormat="1" x14ac:dyDescent="0.25">
      <c r="A32" s="72" t="s">
        <v>320</v>
      </c>
      <c r="B32" s="72" t="s">
        <v>321</v>
      </c>
      <c r="C32" s="73">
        <v>1213919500</v>
      </c>
      <c r="D32" s="73">
        <v>24151349.940000001</v>
      </c>
      <c r="E32" s="73">
        <v>0</v>
      </c>
      <c r="F32" s="73">
        <v>0</v>
      </c>
      <c r="G32" s="73">
        <v>0</v>
      </c>
      <c r="H32" s="73">
        <v>1238070849.9400001</v>
      </c>
      <c r="I32" s="73">
        <v>44742576</v>
      </c>
      <c r="J32" s="73">
        <v>1193328273.9400001</v>
      </c>
      <c r="K32" s="73">
        <v>44597676</v>
      </c>
      <c r="N32" s="49">
        <v>377223</v>
      </c>
    </row>
    <row r="33" spans="1:14" s="49" customFormat="1" x14ac:dyDescent="0.25">
      <c r="A33" s="72" t="s">
        <v>322</v>
      </c>
      <c r="B33" s="72" t="s">
        <v>295</v>
      </c>
      <c r="C33" s="73">
        <v>968544900</v>
      </c>
      <c r="D33" s="73">
        <v>24151349.940000001</v>
      </c>
      <c r="E33" s="73">
        <v>0</v>
      </c>
      <c r="F33" s="73">
        <v>0</v>
      </c>
      <c r="G33" s="73">
        <v>0</v>
      </c>
      <c r="H33" s="73">
        <v>992696249.94000006</v>
      </c>
      <c r="I33" s="73">
        <v>41313477</v>
      </c>
      <c r="J33" s="73">
        <v>951382772.94000006</v>
      </c>
      <c r="K33" s="73">
        <v>41313477</v>
      </c>
      <c r="N33" s="78">
        <f>+N32+N28</f>
        <v>377230.34</v>
      </c>
    </row>
    <row r="34" spans="1:14" x14ac:dyDescent="0.25">
      <c r="A34" s="74" t="s">
        <v>323</v>
      </c>
      <c r="B34" s="74" t="s">
        <v>324</v>
      </c>
      <c r="C34" s="75">
        <v>510165600</v>
      </c>
      <c r="D34" s="75">
        <v>0</v>
      </c>
      <c r="E34" s="75">
        <v>0</v>
      </c>
      <c r="F34" s="75">
        <v>0</v>
      </c>
      <c r="G34" s="75">
        <v>0</v>
      </c>
      <c r="H34" s="75">
        <v>510165600</v>
      </c>
      <c r="I34" s="75">
        <v>1021128</v>
      </c>
      <c r="J34" s="75">
        <v>509144472</v>
      </c>
      <c r="K34" s="75">
        <v>1021128</v>
      </c>
    </row>
    <row r="35" spans="1:14" x14ac:dyDescent="0.25">
      <c r="A35" s="74" t="s">
        <v>325</v>
      </c>
      <c r="B35" s="74" t="s">
        <v>326</v>
      </c>
      <c r="C35" s="75">
        <v>311000000</v>
      </c>
      <c r="D35" s="75">
        <v>24151349.940000001</v>
      </c>
      <c r="E35" s="75">
        <v>0</v>
      </c>
      <c r="F35" s="75">
        <v>0</v>
      </c>
      <c r="G35" s="75">
        <v>0</v>
      </c>
      <c r="H35" s="75">
        <v>335151349.94</v>
      </c>
      <c r="I35" s="75">
        <v>24575429</v>
      </c>
      <c r="J35" s="75">
        <v>310575920.94</v>
      </c>
      <c r="K35" s="75">
        <v>24575429</v>
      </c>
    </row>
    <row r="36" spans="1:14" x14ac:dyDescent="0.25">
      <c r="A36" s="74" t="s">
        <v>327</v>
      </c>
      <c r="B36" s="74" t="s">
        <v>328</v>
      </c>
      <c r="C36" s="75">
        <v>131541400</v>
      </c>
      <c r="D36" s="75">
        <v>0</v>
      </c>
      <c r="E36" s="75">
        <v>0</v>
      </c>
      <c r="F36" s="75">
        <v>0</v>
      </c>
      <c r="G36" s="75">
        <v>0</v>
      </c>
      <c r="H36" s="75">
        <v>131541400</v>
      </c>
      <c r="I36" s="75">
        <v>12937186</v>
      </c>
      <c r="J36" s="75">
        <v>118604214</v>
      </c>
      <c r="K36" s="75">
        <v>12937186</v>
      </c>
    </row>
    <row r="37" spans="1:14" x14ac:dyDescent="0.25">
      <c r="A37" s="74" t="s">
        <v>329</v>
      </c>
      <c r="B37" s="74" t="s">
        <v>330</v>
      </c>
      <c r="C37" s="75">
        <v>15837900</v>
      </c>
      <c r="D37" s="75">
        <v>0</v>
      </c>
      <c r="E37" s="75">
        <v>0</v>
      </c>
      <c r="F37" s="75">
        <v>0</v>
      </c>
      <c r="G37" s="75">
        <v>0</v>
      </c>
      <c r="H37" s="75">
        <v>15837900</v>
      </c>
      <c r="I37" s="75">
        <v>2779734</v>
      </c>
      <c r="J37" s="75">
        <v>13058166</v>
      </c>
      <c r="K37" s="75">
        <v>2779734</v>
      </c>
    </row>
    <row r="38" spans="1:14" s="49" customFormat="1" x14ac:dyDescent="0.25">
      <c r="A38" s="72" t="s">
        <v>331</v>
      </c>
      <c r="B38" s="72" t="s">
        <v>332</v>
      </c>
      <c r="C38" s="73">
        <v>94603400</v>
      </c>
      <c r="D38" s="73">
        <v>0</v>
      </c>
      <c r="E38" s="73">
        <v>0</v>
      </c>
      <c r="F38" s="73">
        <v>0</v>
      </c>
      <c r="G38" s="73">
        <v>0</v>
      </c>
      <c r="H38" s="73">
        <v>94603400</v>
      </c>
      <c r="I38" s="73">
        <v>3284199</v>
      </c>
      <c r="J38" s="73">
        <v>91319201</v>
      </c>
      <c r="K38" s="73">
        <v>3284199</v>
      </c>
    </row>
    <row r="39" spans="1:14" x14ac:dyDescent="0.25">
      <c r="A39" s="74" t="s">
        <v>333</v>
      </c>
      <c r="B39" s="74" t="s">
        <v>334</v>
      </c>
      <c r="C39" s="75">
        <v>26379400</v>
      </c>
      <c r="D39" s="75">
        <v>0</v>
      </c>
      <c r="E39" s="75">
        <v>0</v>
      </c>
      <c r="F39" s="75">
        <v>0</v>
      </c>
      <c r="G39" s="75">
        <v>0</v>
      </c>
      <c r="H39" s="75">
        <v>26379400</v>
      </c>
      <c r="I39" s="75">
        <v>3284199</v>
      </c>
      <c r="J39" s="75">
        <v>23095201</v>
      </c>
      <c r="K39" s="75">
        <v>3284199</v>
      </c>
    </row>
    <row r="40" spans="1:14" x14ac:dyDescent="0.25">
      <c r="A40" s="74" t="s">
        <v>335</v>
      </c>
      <c r="B40" s="74" t="s">
        <v>336</v>
      </c>
      <c r="C40" s="75">
        <v>40224000</v>
      </c>
      <c r="D40" s="75">
        <v>0</v>
      </c>
      <c r="E40" s="75">
        <v>0</v>
      </c>
      <c r="F40" s="75">
        <v>0</v>
      </c>
      <c r="G40" s="75">
        <v>0</v>
      </c>
      <c r="H40" s="75">
        <v>40224000</v>
      </c>
      <c r="I40" s="75">
        <v>0</v>
      </c>
      <c r="J40" s="75">
        <v>40224000</v>
      </c>
      <c r="K40" s="75">
        <v>0</v>
      </c>
    </row>
    <row r="41" spans="1:14" x14ac:dyDescent="0.25">
      <c r="A41" s="74" t="s">
        <v>337</v>
      </c>
      <c r="B41" s="74" t="s">
        <v>338</v>
      </c>
      <c r="C41" s="75">
        <v>28000000</v>
      </c>
      <c r="D41" s="75">
        <v>0</v>
      </c>
      <c r="E41" s="75">
        <v>0</v>
      </c>
      <c r="F41" s="75">
        <v>0</v>
      </c>
      <c r="G41" s="75">
        <v>0</v>
      </c>
      <c r="H41" s="75">
        <v>28000000</v>
      </c>
      <c r="I41" s="75">
        <v>0</v>
      </c>
      <c r="J41" s="75">
        <v>28000000</v>
      </c>
      <c r="K41" s="75">
        <v>0</v>
      </c>
    </row>
    <row r="42" spans="1:14" s="49" customFormat="1" x14ac:dyDescent="0.25">
      <c r="A42" s="72" t="s">
        <v>339</v>
      </c>
      <c r="B42" s="72" t="s">
        <v>340</v>
      </c>
      <c r="C42" s="73">
        <v>15590400</v>
      </c>
      <c r="D42" s="73">
        <v>0</v>
      </c>
      <c r="E42" s="73">
        <v>0</v>
      </c>
      <c r="F42" s="73">
        <v>0</v>
      </c>
      <c r="G42" s="73">
        <v>0</v>
      </c>
      <c r="H42" s="73">
        <v>15590400</v>
      </c>
      <c r="I42" s="73">
        <v>0</v>
      </c>
      <c r="J42" s="73">
        <v>15590400</v>
      </c>
      <c r="K42" s="73">
        <v>0</v>
      </c>
    </row>
    <row r="43" spans="1:14" x14ac:dyDescent="0.25">
      <c r="A43" s="74" t="s">
        <v>341</v>
      </c>
      <c r="B43" s="74" t="s">
        <v>342</v>
      </c>
      <c r="C43" s="75">
        <v>15590400</v>
      </c>
      <c r="D43" s="75">
        <v>0</v>
      </c>
      <c r="E43" s="75">
        <v>0</v>
      </c>
      <c r="F43" s="75">
        <v>0</v>
      </c>
      <c r="G43" s="75">
        <v>0</v>
      </c>
      <c r="H43" s="75">
        <v>15590400</v>
      </c>
      <c r="I43" s="75">
        <v>0</v>
      </c>
      <c r="J43" s="75">
        <v>15590400</v>
      </c>
      <c r="K43" s="75">
        <v>0</v>
      </c>
    </row>
    <row r="44" spans="1:14" x14ac:dyDescent="0.25">
      <c r="A44" s="74" t="s">
        <v>343</v>
      </c>
      <c r="B44" s="74" t="s">
        <v>344</v>
      </c>
      <c r="C44" s="75">
        <v>31180800</v>
      </c>
      <c r="D44" s="75">
        <v>0</v>
      </c>
      <c r="E44" s="75">
        <v>0</v>
      </c>
      <c r="F44" s="75">
        <v>0</v>
      </c>
      <c r="G44" s="75">
        <v>0</v>
      </c>
      <c r="H44" s="75">
        <v>31180800</v>
      </c>
      <c r="I44" s="75">
        <v>0</v>
      </c>
      <c r="J44" s="75">
        <v>31180800</v>
      </c>
      <c r="K44" s="75">
        <v>0</v>
      </c>
    </row>
    <row r="45" spans="1:14" x14ac:dyDescent="0.25">
      <c r="A45" s="74" t="s">
        <v>345</v>
      </c>
      <c r="B45" s="74" t="s">
        <v>346</v>
      </c>
      <c r="C45" s="75">
        <v>2000000</v>
      </c>
      <c r="D45" s="75">
        <v>0</v>
      </c>
      <c r="E45" s="75">
        <v>0</v>
      </c>
      <c r="F45" s="75">
        <v>0</v>
      </c>
      <c r="G45" s="75">
        <v>0</v>
      </c>
      <c r="H45" s="75">
        <v>2000000</v>
      </c>
      <c r="I45" s="75">
        <v>144900</v>
      </c>
      <c r="J45" s="75">
        <v>1855100</v>
      </c>
      <c r="K45" s="75">
        <v>0</v>
      </c>
    </row>
    <row r="46" spans="1:14" x14ac:dyDescent="0.25">
      <c r="A46" s="74" t="s">
        <v>347</v>
      </c>
      <c r="B46" s="74" t="s">
        <v>348</v>
      </c>
      <c r="C46" s="75">
        <v>102000000</v>
      </c>
      <c r="D46" s="75">
        <v>0</v>
      </c>
      <c r="E46" s="75">
        <v>0</v>
      </c>
      <c r="F46" s="75">
        <v>0</v>
      </c>
      <c r="G46" s="75">
        <v>0</v>
      </c>
      <c r="H46" s="75">
        <v>102000000</v>
      </c>
      <c r="I46" s="75">
        <v>0</v>
      </c>
      <c r="J46" s="75">
        <v>102000000</v>
      </c>
      <c r="K46" s="75">
        <v>0</v>
      </c>
    </row>
    <row r="47" spans="1:14" s="49" customFormat="1" x14ac:dyDescent="0.25">
      <c r="A47" s="72" t="s">
        <v>349</v>
      </c>
      <c r="B47" s="72" t="s">
        <v>350</v>
      </c>
      <c r="C47" s="73">
        <v>3058895656</v>
      </c>
      <c r="D47" s="73">
        <v>0</v>
      </c>
      <c r="E47" s="73">
        <v>17164256</v>
      </c>
      <c r="F47" s="73">
        <v>0</v>
      </c>
      <c r="G47" s="73">
        <v>0</v>
      </c>
      <c r="H47" s="73">
        <v>3041731400</v>
      </c>
      <c r="I47" s="73">
        <v>239231013</v>
      </c>
      <c r="J47" s="73">
        <v>2802500387</v>
      </c>
      <c r="K47" s="73">
        <v>239231013</v>
      </c>
    </row>
    <row r="48" spans="1:14" s="49" customFormat="1" x14ac:dyDescent="0.25">
      <c r="A48" s="72" t="s">
        <v>351</v>
      </c>
      <c r="B48" s="72" t="s">
        <v>279</v>
      </c>
      <c r="C48" s="73">
        <v>2173262126</v>
      </c>
      <c r="D48" s="73">
        <v>0</v>
      </c>
      <c r="E48" s="73">
        <v>799759</v>
      </c>
      <c r="F48" s="73">
        <v>0</v>
      </c>
      <c r="G48" s="73">
        <v>0</v>
      </c>
      <c r="H48" s="73">
        <v>2172462367</v>
      </c>
      <c r="I48" s="73">
        <v>160090882</v>
      </c>
      <c r="J48" s="73">
        <v>2012371485</v>
      </c>
      <c r="K48" s="73">
        <v>160090882</v>
      </c>
    </row>
    <row r="49" spans="1:11" s="49" customFormat="1" x14ac:dyDescent="0.25">
      <c r="A49" s="72" t="s">
        <v>352</v>
      </c>
      <c r="B49" s="72" t="s">
        <v>281</v>
      </c>
      <c r="C49" s="73">
        <v>2173262126</v>
      </c>
      <c r="D49" s="73">
        <v>0</v>
      </c>
      <c r="E49" s="73">
        <v>799759</v>
      </c>
      <c r="F49" s="73">
        <v>0</v>
      </c>
      <c r="G49" s="73">
        <v>0</v>
      </c>
      <c r="H49" s="73">
        <v>2172462367</v>
      </c>
      <c r="I49" s="73">
        <v>160090882</v>
      </c>
      <c r="J49" s="73">
        <v>2012371485</v>
      </c>
      <c r="K49" s="73">
        <v>160090882</v>
      </c>
    </row>
    <row r="50" spans="1:11" x14ac:dyDescent="0.25">
      <c r="A50" s="74" t="s">
        <v>353</v>
      </c>
      <c r="B50" s="74" t="s">
        <v>283</v>
      </c>
      <c r="C50" s="75">
        <v>1339996800</v>
      </c>
      <c r="D50" s="75">
        <v>0</v>
      </c>
      <c r="E50" s="75">
        <v>0</v>
      </c>
      <c r="F50" s="75">
        <v>0</v>
      </c>
      <c r="G50" s="75">
        <v>0</v>
      </c>
      <c r="H50" s="75">
        <v>1339996800</v>
      </c>
      <c r="I50" s="75">
        <v>100184682</v>
      </c>
      <c r="J50" s="75">
        <v>1239812118</v>
      </c>
      <c r="K50" s="75">
        <v>100184682</v>
      </c>
    </row>
    <row r="51" spans="1:11" x14ac:dyDescent="0.25">
      <c r="A51" s="74" t="s">
        <v>354</v>
      </c>
      <c r="B51" s="74" t="s">
        <v>285</v>
      </c>
      <c r="C51" s="75">
        <v>334592236</v>
      </c>
      <c r="D51" s="75">
        <v>0</v>
      </c>
      <c r="E51" s="75">
        <v>0</v>
      </c>
      <c r="F51" s="75">
        <v>0</v>
      </c>
      <c r="G51" s="75">
        <v>0</v>
      </c>
      <c r="H51" s="75">
        <v>334592236</v>
      </c>
      <c r="I51" s="75">
        <v>14358160</v>
      </c>
      <c r="J51" s="75">
        <v>320234076</v>
      </c>
      <c r="K51" s="75">
        <v>14358160</v>
      </c>
    </row>
    <row r="52" spans="1:11" x14ac:dyDescent="0.25">
      <c r="A52" s="74" t="s">
        <v>355</v>
      </c>
      <c r="B52" s="74" t="s">
        <v>287</v>
      </c>
      <c r="C52" s="75">
        <v>41201496</v>
      </c>
      <c r="D52" s="75">
        <v>0</v>
      </c>
      <c r="E52" s="75">
        <v>0</v>
      </c>
      <c r="F52" s="75">
        <v>0</v>
      </c>
      <c r="G52" s="75">
        <v>0</v>
      </c>
      <c r="H52" s="75">
        <v>41201496</v>
      </c>
      <c r="I52" s="75">
        <v>1794478</v>
      </c>
      <c r="J52" s="75">
        <v>39407018</v>
      </c>
      <c r="K52" s="75">
        <v>1794478</v>
      </c>
    </row>
    <row r="53" spans="1:11" x14ac:dyDescent="0.25">
      <c r="A53" s="74" t="s">
        <v>356</v>
      </c>
      <c r="B53" s="74" t="s">
        <v>289</v>
      </c>
      <c r="C53" s="75">
        <v>79383024</v>
      </c>
      <c r="D53" s="75">
        <v>0</v>
      </c>
      <c r="E53" s="75">
        <v>0</v>
      </c>
      <c r="F53" s="75">
        <v>0</v>
      </c>
      <c r="G53" s="75">
        <v>0</v>
      </c>
      <c r="H53" s="75">
        <v>79383024</v>
      </c>
      <c r="I53" s="75">
        <v>5633628</v>
      </c>
      <c r="J53" s="75">
        <v>73749396</v>
      </c>
      <c r="K53" s="75">
        <v>5633628</v>
      </c>
    </row>
    <row r="54" spans="1:11" x14ac:dyDescent="0.25">
      <c r="A54" s="74" t="s">
        <v>357</v>
      </c>
      <c r="B54" s="74" t="s">
        <v>291</v>
      </c>
      <c r="C54" s="75">
        <v>121715110</v>
      </c>
      <c r="D54" s="75">
        <v>0</v>
      </c>
      <c r="E54" s="75">
        <v>0</v>
      </c>
      <c r="F54" s="75">
        <v>0</v>
      </c>
      <c r="G54" s="75">
        <v>0</v>
      </c>
      <c r="H54" s="75">
        <v>121715110</v>
      </c>
      <c r="I54" s="75">
        <v>18552837</v>
      </c>
      <c r="J54" s="75">
        <v>103162273</v>
      </c>
      <c r="K54" s="75">
        <v>18552837</v>
      </c>
    </row>
    <row r="55" spans="1:11" s="49" customFormat="1" x14ac:dyDescent="0.25">
      <c r="A55" s="72" t="s">
        <v>358</v>
      </c>
      <c r="B55" s="72" t="s">
        <v>295</v>
      </c>
      <c r="C55" s="73">
        <v>256373460</v>
      </c>
      <c r="D55" s="73">
        <v>0</v>
      </c>
      <c r="E55" s="73">
        <v>799759</v>
      </c>
      <c r="F55" s="73">
        <v>0</v>
      </c>
      <c r="G55" s="73">
        <v>0</v>
      </c>
      <c r="H55" s="73">
        <v>255573701</v>
      </c>
      <c r="I55" s="73">
        <v>19567097</v>
      </c>
      <c r="J55" s="73">
        <v>236006604</v>
      </c>
      <c r="K55" s="73">
        <v>19567097</v>
      </c>
    </row>
    <row r="56" spans="1:11" x14ac:dyDescent="0.25">
      <c r="A56" s="74" t="s">
        <v>359</v>
      </c>
      <c r="B56" s="74" t="s">
        <v>297</v>
      </c>
      <c r="C56" s="75">
        <v>140282299</v>
      </c>
      <c r="D56" s="75">
        <v>0</v>
      </c>
      <c r="E56" s="75">
        <v>0</v>
      </c>
      <c r="F56" s="75">
        <v>0</v>
      </c>
      <c r="G56" s="75">
        <v>0</v>
      </c>
      <c r="H56" s="75">
        <v>140282299</v>
      </c>
      <c r="I56" s="75">
        <v>9172758</v>
      </c>
      <c r="J56" s="75">
        <v>131109541</v>
      </c>
      <c r="K56" s="75">
        <v>9172758</v>
      </c>
    </row>
    <row r="57" spans="1:11" x14ac:dyDescent="0.25">
      <c r="A57" s="74" t="s">
        <v>360</v>
      </c>
      <c r="B57" s="74" t="s">
        <v>299</v>
      </c>
      <c r="C57" s="75">
        <v>101091161</v>
      </c>
      <c r="D57" s="75">
        <v>0</v>
      </c>
      <c r="E57" s="75">
        <v>0</v>
      </c>
      <c r="F57" s="75">
        <v>0</v>
      </c>
      <c r="G57" s="75">
        <v>0</v>
      </c>
      <c r="H57" s="75">
        <v>101091161</v>
      </c>
      <c r="I57" s="75">
        <v>5372568</v>
      </c>
      <c r="J57" s="75">
        <v>95718593</v>
      </c>
      <c r="K57" s="75">
        <v>5372568</v>
      </c>
    </row>
    <row r="58" spans="1:11" x14ac:dyDescent="0.25">
      <c r="A58" s="74" t="s">
        <v>361</v>
      </c>
      <c r="B58" s="74" t="s">
        <v>362</v>
      </c>
      <c r="C58" s="75">
        <v>15000000</v>
      </c>
      <c r="D58" s="75">
        <v>0</v>
      </c>
      <c r="E58" s="75">
        <v>799759</v>
      </c>
      <c r="F58" s="75">
        <v>0</v>
      </c>
      <c r="G58" s="75">
        <v>0</v>
      </c>
      <c r="H58" s="75">
        <v>14200241</v>
      </c>
      <c r="I58" s="75">
        <v>5021771</v>
      </c>
      <c r="J58" s="75">
        <v>9178470</v>
      </c>
      <c r="K58" s="75">
        <v>5021771</v>
      </c>
    </row>
    <row r="59" spans="1:11" s="49" customFormat="1" x14ac:dyDescent="0.25">
      <c r="A59" s="72" t="s">
        <v>363</v>
      </c>
      <c r="B59" s="72" t="s">
        <v>303</v>
      </c>
      <c r="C59" s="73">
        <v>667542529</v>
      </c>
      <c r="D59" s="73">
        <v>0</v>
      </c>
      <c r="E59" s="73">
        <v>15564738</v>
      </c>
      <c r="F59" s="73">
        <v>0</v>
      </c>
      <c r="G59" s="73">
        <v>0</v>
      </c>
      <c r="H59" s="73">
        <v>651977791</v>
      </c>
      <c r="I59" s="73">
        <v>68745792</v>
      </c>
      <c r="J59" s="73">
        <v>583231999</v>
      </c>
      <c r="K59" s="73">
        <v>68745792</v>
      </c>
    </row>
    <row r="60" spans="1:11" x14ac:dyDescent="0.25">
      <c r="A60" s="74" t="s">
        <v>364</v>
      </c>
      <c r="B60" s="74" t="s">
        <v>305</v>
      </c>
      <c r="C60" s="75">
        <v>195269756</v>
      </c>
      <c r="D60" s="75">
        <v>0</v>
      </c>
      <c r="E60" s="75">
        <v>0</v>
      </c>
      <c r="F60" s="75">
        <v>0</v>
      </c>
      <c r="G60" s="75">
        <v>0</v>
      </c>
      <c r="H60" s="75">
        <v>195269756</v>
      </c>
      <c r="I60" s="75">
        <v>24472400</v>
      </c>
      <c r="J60" s="75">
        <v>170797356</v>
      </c>
      <c r="K60" s="75">
        <v>24472400</v>
      </c>
    </row>
    <row r="61" spans="1:11" x14ac:dyDescent="0.25">
      <c r="A61" s="74" t="s">
        <v>365</v>
      </c>
      <c r="B61" s="74" t="s">
        <v>366</v>
      </c>
      <c r="C61" s="75">
        <v>199644365</v>
      </c>
      <c r="D61" s="75">
        <v>0</v>
      </c>
      <c r="E61" s="75">
        <v>0</v>
      </c>
      <c r="F61" s="75">
        <v>0</v>
      </c>
      <c r="G61" s="75">
        <v>0</v>
      </c>
      <c r="H61" s="75">
        <v>199644365</v>
      </c>
      <c r="I61" s="75">
        <v>9377931</v>
      </c>
      <c r="J61" s="75">
        <v>190266434</v>
      </c>
      <c r="K61" s="75">
        <v>9377931</v>
      </c>
    </row>
    <row r="62" spans="1:11" x14ac:dyDescent="0.25">
      <c r="A62" s="74" t="s">
        <v>367</v>
      </c>
      <c r="B62" s="74" t="s">
        <v>313</v>
      </c>
      <c r="C62" s="75">
        <v>76990440</v>
      </c>
      <c r="D62" s="75">
        <v>0</v>
      </c>
      <c r="E62" s="75">
        <v>0</v>
      </c>
      <c r="F62" s="75">
        <v>0</v>
      </c>
      <c r="G62" s="75">
        <v>0</v>
      </c>
      <c r="H62" s="75">
        <v>76990440</v>
      </c>
      <c r="I62" s="75">
        <v>8046400</v>
      </c>
      <c r="J62" s="75">
        <v>68944040</v>
      </c>
      <c r="K62" s="75">
        <v>8046400</v>
      </c>
    </row>
    <row r="63" spans="1:11" x14ac:dyDescent="0.25">
      <c r="A63" s="74" t="s">
        <v>368</v>
      </c>
      <c r="B63" s="74" t="s">
        <v>315</v>
      </c>
      <c r="C63" s="75">
        <v>165637968</v>
      </c>
      <c r="D63" s="75">
        <v>0</v>
      </c>
      <c r="E63" s="75">
        <v>0</v>
      </c>
      <c r="F63" s="75">
        <v>0</v>
      </c>
      <c r="G63" s="75">
        <v>0</v>
      </c>
      <c r="H63" s="75">
        <v>165637968</v>
      </c>
      <c r="I63" s="75">
        <v>12413800</v>
      </c>
      <c r="J63" s="75">
        <v>153224168</v>
      </c>
      <c r="K63" s="75">
        <v>12413800</v>
      </c>
    </row>
    <row r="64" spans="1:11" x14ac:dyDescent="0.25">
      <c r="A64" s="74" t="s">
        <v>369</v>
      </c>
      <c r="B64" s="74" t="s">
        <v>370</v>
      </c>
      <c r="C64" s="75">
        <v>30000000</v>
      </c>
      <c r="D64" s="75">
        <v>0</v>
      </c>
      <c r="E64" s="75">
        <v>15564738</v>
      </c>
      <c r="F64" s="75">
        <v>0</v>
      </c>
      <c r="G64" s="75">
        <v>0</v>
      </c>
      <c r="H64" s="75">
        <v>14435262</v>
      </c>
      <c r="I64" s="75">
        <v>14435261</v>
      </c>
      <c r="J64" s="75">
        <v>1</v>
      </c>
      <c r="K64" s="75">
        <v>14435261</v>
      </c>
    </row>
    <row r="65" spans="1:11" s="49" customFormat="1" x14ac:dyDescent="0.25">
      <c r="A65" s="72" t="s">
        <v>371</v>
      </c>
      <c r="B65" s="72" t="s">
        <v>321</v>
      </c>
      <c r="C65" s="73">
        <v>218091001</v>
      </c>
      <c r="D65" s="73">
        <v>0</v>
      </c>
      <c r="E65" s="73">
        <v>799759</v>
      </c>
      <c r="F65" s="73">
        <v>0</v>
      </c>
      <c r="G65" s="73">
        <v>0</v>
      </c>
      <c r="H65" s="73">
        <v>217291242</v>
      </c>
      <c r="I65" s="73">
        <v>10394339</v>
      </c>
      <c r="J65" s="73">
        <v>206896903</v>
      </c>
      <c r="K65" s="73">
        <v>10394339</v>
      </c>
    </row>
    <row r="66" spans="1:11" s="49" customFormat="1" x14ac:dyDescent="0.25">
      <c r="A66" s="72" t="s">
        <v>372</v>
      </c>
      <c r="B66" s="72" t="s">
        <v>295</v>
      </c>
      <c r="C66" s="73">
        <v>218091001</v>
      </c>
      <c r="D66" s="73">
        <v>0</v>
      </c>
      <c r="E66" s="73">
        <v>799759</v>
      </c>
      <c r="F66" s="73">
        <v>0</v>
      </c>
      <c r="G66" s="73">
        <v>0</v>
      </c>
      <c r="H66" s="73">
        <v>217291242</v>
      </c>
      <c r="I66" s="73">
        <v>10394339</v>
      </c>
      <c r="J66" s="73">
        <v>206896903</v>
      </c>
      <c r="K66" s="73">
        <v>10394339</v>
      </c>
    </row>
    <row r="67" spans="1:11" x14ac:dyDescent="0.25">
      <c r="A67" s="74" t="s">
        <v>373</v>
      </c>
      <c r="B67" s="74" t="s">
        <v>324</v>
      </c>
      <c r="C67" s="75">
        <v>101091161</v>
      </c>
      <c r="D67" s="75">
        <v>0</v>
      </c>
      <c r="E67" s="75">
        <v>0</v>
      </c>
      <c r="F67" s="75">
        <v>0</v>
      </c>
      <c r="G67" s="75">
        <v>0</v>
      </c>
      <c r="H67" s="75">
        <v>101091161</v>
      </c>
      <c r="I67" s="75">
        <v>0</v>
      </c>
      <c r="J67" s="75">
        <v>101091161</v>
      </c>
      <c r="K67" s="75">
        <v>0</v>
      </c>
    </row>
    <row r="68" spans="1:11" x14ac:dyDescent="0.25">
      <c r="A68" s="74" t="s">
        <v>374</v>
      </c>
      <c r="B68" s="74" t="s">
        <v>375</v>
      </c>
      <c r="C68" s="75">
        <v>15000000</v>
      </c>
      <c r="D68" s="75">
        <v>0</v>
      </c>
      <c r="E68" s="75">
        <v>799759</v>
      </c>
      <c r="F68" s="75">
        <v>0</v>
      </c>
      <c r="G68" s="75">
        <v>0</v>
      </c>
      <c r="H68" s="75">
        <v>14200241</v>
      </c>
      <c r="I68" s="75">
        <v>0</v>
      </c>
      <c r="J68" s="75">
        <v>14200241</v>
      </c>
      <c r="K68" s="75">
        <v>0</v>
      </c>
    </row>
    <row r="69" spans="1:11" x14ac:dyDescent="0.25">
      <c r="A69" s="74" t="s">
        <v>376</v>
      </c>
      <c r="B69" s="74" t="s">
        <v>377</v>
      </c>
      <c r="C69" s="75">
        <v>101999840</v>
      </c>
      <c r="D69" s="75">
        <v>0</v>
      </c>
      <c r="E69" s="75">
        <v>0</v>
      </c>
      <c r="F69" s="75">
        <v>0</v>
      </c>
      <c r="G69" s="75">
        <v>0</v>
      </c>
      <c r="H69" s="75">
        <v>101999840</v>
      </c>
      <c r="I69" s="75">
        <v>10394339</v>
      </c>
      <c r="J69" s="75">
        <v>91605501</v>
      </c>
      <c r="K69" s="75">
        <v>10394339</v>
      </c>
    </row>
    <row r="70" spans="1:11" x14ac:dyDescent="0.25">
      <c r="A70" s="74"/>
      <c r="B70" s="74"/>
      <c r="C70" s="75"/>
      <c r="D70" s="75"/>
      <c r="E70" s="75"/>
      <c r="F70" s="75"/>
      <c r="G70" s="75"/>
      <c r="H70" s="75"/>
      <c r="I70" s="75"/>
      <c r="J70" s="75"/>
      <c r="K70" s="75"/>
    </row>
    <row r="71" spans="1:11" s="49" customFormat="1" x14ac:dyDescent="0.25">
      <c r="A71" s="72" t="s">
        <v>378</v>
      </c>
      <c r="B71" s="72" t="s">
        <v>379</v>
      </c>
      <c r="C71" s="73">
        <v>18190639032</v>
      </c>
      <c r="D71" s="73">
        <v>0</v>
      </c>
      <c r="E71" s="73">
        <v>855962853.25999999</v>
      </c>
      <c r="F71" s="73">
        <v>0</v>
      </c>
      <c r="G71" s="73">
        <v>0</v>
      </c>
      <c r="H71" s="73">
        <v>17334676178.740002</v>
      </c>
      <c r="I71" s="73">
        <v>3716088368.3100004</v>
      </c>
      <c r="J71" s="73">
        <v>13618587810.43</v>
      </c>
      <c r="K71" s="73">
        <v>1064074942.4399999</v>
      </c>
    </row>
    <row r="72" spans="1:11" s="49" customFormat="1" x14ac:dyDescent="0.25">
      <c r="A72" s="72" t="s">
        <v>380</v>
      </c>
      <c r="B72" s="72" t="s">
        <v>381</v>
      </c>
      <c r="C72" s="73">
        <v>205057673</v>
      </c>
      <c r="D72" s="73">
        <v>0</v>
      </c>
      <c r="E72" s="73">
        <v>0</v>
      </c>
      <c r="F72" s="73">
        <v>0</v>
      </c>
      <c r="G72" s="73">
        <v>0</v>
      </c>
      <c r="H72" s="73">
        <v>205057673</v>
      </c>
      <c r="I72" s="73">
        <v>9783198</v>
      </c>
      <c r="J72" s="73">
        <v>195274475</v>
      </c>
      <c r="K72" s="73">
        <v>0</v>
      </c>
    </row>
    <row r="73" spans="1:11" s="49" customFormat="1" x14ac:dyDescent="0.25">
      <c r="A73" s="72" t="s">
        <v>382</v>
      </c>
      <c r="B73" s="72" t="s">
        <v>383</v>
      </c>
      <c r="C73" s="73">
        <v>205057673</v>
      </c>
      <c r="D73" s="73">
        <v>0</v>
      </c>
      <c r="E73" s="73">
        <v>0</v>
      </c>
      <c r="F73" s="73">
        <v>0</v>
      </c>
      <c r="G73" s="73">
        <v>0</v>
      </c>
      <c r="H73" s="73">
        <v>205057673</v>
      </c>
      <c r="I73" s="73">
        <v>9783198</v>
      </c>
      <c r="J73" s="73">
        <v>195274475</v>
      </c>
      <c r="K73" s="73">
        <v>0</v>
      </c>
    </row>
    <row r="74" spans="1:11" s="49" customFormat="1" x14ac:dyDescent="0.25">
      <c r="A74" s="72" t="s">
        <v>384</v>
      </c>
      <c r="B74" s="72" t="s">
        <v>385</v>
      </c>
      <c r="C74" s="73">
        <v>164745971</v>
      </c>
      <c r="D74" s="73">
        <v>0</v>
      </c>
      <c r="E74" s="73">
        <v>0</v>
      </c>
      <c r="F74" s="73">
        <v>0</v>
      </c>
      <c r="G74" s="73">
        <v>0</v>
      </c>
      <c r="H74" s="73">
        <v>164745971</v>
      </c>
      <c r="I74" s="73">
        <v>9783198</v>
      </c>
      <c r="J74" s="73">
        <v>154962773</v>
      </c>
      <c r="K74" s="73">
        <v>0</v>
      </c>
    </row>
    <row r="75" spans="1:11" s="49" customFormat="1" x14ac:dyDescent="0.25">
      <c r="A75" s="72" t="s">
        <v>386</v>
      </c>
      <c r="B75" s="72" t="s">
        <v>387</v>
      </c>
      <c r="C75" s="73">
        <v>164745971</v>
      </c>
      <c r="D75" s="73">
        <v>0</v>
      </c>
      <c r="E75" s="73">
        <v>0</v>
      </c>
      <c r="F75" s="73">
        <v>0</v>
      </c>
      <c r="G75" s="73">
        <v>0</v>
      </c>
      <c r="H75" s="73">
        <v>164745971</v>
      </c>
      <c r="I75" s="73">
        <v>9783198</v>
      </c>
      <c r="J75" s="73">
        <v>154962773</v>
      </c>
      <c r="K75" s="73">
        <v>0</v>
      </c>
    </row>
    <row r="76" spans="1:11" x14ac:dyDescent="0.25">
      <c r="A76" s="74" t="s">
        <v>388</v>
      </c>
      <c r="B76" s="74" t="s">
        <v>389</v>
      </c>
      <c r="C76" s="75">
        <v>34745971</v>
      </c>
      <c r="D76" s="75">
        <v>0</v>
      </c>
      <c r="E76" s="75">
        <v>0</v>
      </c>
      <c r="F76" s="75">
        <v>0</v>
      </c>
      <c r="G76" s="75">
        <v>0</v>
      </c>
      <c r="H76" s="75">
        <v>34745971</v>
      </c>
      <c r="I76" s="75">
        <v>5450200</v>
      </c>
      <c r="J76" s="75">
        <v>29295771</v>
      </c>
      <c r="K76" s="75">
        <v>0</v>
      </c>
    </row>
    <row r="77" spans="1:11" x14ac:dyDescent="0.25">
      <c r="A77" s="74" t="s">
        <v>390</v>
      </c>
      <c r="B77" s="74" t="s">
        <v>391</v>
      </c>
      <c r="C77" s="75">
        <v>130000000</v>
      </c>
      <c r="D77" s="75">
        <v>0</v>
      </c>
      <c r="E77" s="75">
        <v>0</v>
      </c>
      <c r="F77" s="75">
        <v>0</v>
      </c>
      <c r="G77" s="75">
        <v>0</v>
      </c>
      <c r="H77" s="75">
        <v>130000000</v>
      </c>
      <c r="I77" s="75">
        <v>4332998</v>
      </c>
      <c r="J77" s="75">
        <v>125667002</v>
      </c>
      <c r="K77" s="75">
        <v>0</v>
      </c>
    </row>
    <row r="78" spans="1:11" s="49" customFormat="1" x14ac:dyDescent="0.25">
      <c r="A78" s="72" t="s">
        <v>392</v>
      </c>
      <c r="B78" s="72" t="s">
        <v>393</v>
      </c>
      <c r="C78" s="73">
        <v>40311702</v>
      </c>
      <c r="D78" s="73">
        <v>0</v>
      </c>
      <c r="E78" s="73">
        <v>0</v>
      </c>
      <c r="F78" s="73">
        <v>0</v>
      </c>
      <c r="G78" s="73">
        <v>0</v>
      </c>
      <c r="H78" s="73">
        <v>40311702</v>
      </c>
      <c r="I78" s="73">
        <v>0</v>
      </c>
      <c r="J78" s="73">
        <v>40311702</v>
      </c>
      <c r="K78" s="73">
        <v>0</v>
      </c>
    </row>
    <row r="79" spans="1:11" s="49" customFormat="1" x14ac:dyDescent="0.25">
      <c r="A79" s="72" t="s">
        <v>394</v>
      </c>
      <c r="B79" s="72" t="s">
        <v>395</v>
      </c>
      <c r="C79" s="73">
        <v>40311702</v>
      </c>
      <c r="D79" s="73">
        <v>0</v>
      </c>
      <c r="E79" s="73">
        <v>0</v>
      </c>
      <c r="F79" s="73">
        <v>0</v>
      </c>
      <c r="G79" s="73">
        <v>0</v>
      </c>
      <c r="H79" s="73">
        <v>40311702</v>
      </c>
      <c r="I79" s="73">
        <v>0</v>
      </c>
      <c r="J79" s="73">
        <v>40311702</v>
      </c>
      <c r="K79" s="73">
        <v>0</v>
      </c>
    </row>
    <row r="80" spans="1:11" s="49" customFormat="1" x14ac:dyDescent="0.25">
      <c r="A80" s="72" t="s">
        <v>396</v>
      </c>
      <c r="B80" s="72" t="s">
        <v>397</v>
      </c>
      <c r="C80" s="73">
        <v>40311702</v>
      </c>
      <c r="D80" s="73">
        <v>0</v>
      </c>
      <c r="E80" s="73">
        <v>0</v>
      </c>
      <c r="F80" s="73">
        <v>0</v>
      </c>
      <c r="G80" s="73">
        <v>0</v>
      </c>
      <c r="H80" s="73">
        <v>40311702</v>
      </c>
      <c r="I80" s="73">
        <v>0</v>
      </c>
      <c r="J80" s="73">
        <v>40311702</v>
      </c>
      <c r="K80" s="73">
        <v>0</v>
      </c>
    </row>
    <row r="81" spans="1:11" x14ac:dyDescent="0.25">
      <c r="A81" s="74" t="s">
        <v>398</v>
      </c>
      <c r="B81" s="74" t="s">
        <v>399</v>
      </c>
      <c r="C81" s="75">
        <v>25311702</v>
      </c>
      <c r="D81" s="75">
        <v>0</v>
      </c>
      <c r="E81" s="75">
        <v>0</v>
      </c>
      <c r="F81" s="75">
        <v>0</v>
      </c>
      <c r="G81" s="75">
        <v>0</v>
      </c>
      <c r="H81" s="75">
        <v>25311702</v>
      </c>
      <c r="I81" s="75">
        <v>0</v>
      </c>
      <c r="J81" s="75">
        <v>25311702</v>
      </c>
      <c r="K81" s="75">
        <v>0</v>
      </c>
    </row>
    <row r="82" spans="1:11" x14ac:dyDescent="0.25">
      <c r="A82" s="74" t="s">
        <v>400</v>
      </c>
      <c r="B82" s="74" t="s">
        <v>401</v>
      </c>
      <c r="C82" s="75">
        <v>15000000</v>
      </c>
      <c r="D82" s="75">
        <v>0</v>
      </c>
      <c r="E82" s="75">
        <v>0</v>
      </c>
      <c r="F82" s="75">
        <v>0</v>
      </c>
      <c r="G82" s="75">
        <v>0</v>
      </c>
      <c r="H82" s="75">
        <v>15000000</v>
      </c>
      <c r="I82" s="75">
        <v>0</v>
      </c>
      <c r="J82" s="75">
        <v>15000000</v>
      </c>
      <c r="K82" s="75">
        <v>0</v>
      </c>
    </row>
    <row r="83" spans="1:11" s="49" customFormat="1" x14ac:dyDescent="0.25">
      <c r="A83" s="72" t="s">
        <v>402</v>
      </c>
      <c r="B83" s="72" t="s">
        <v>403</v>
      </c>
      <c r="C83" s="73">
        <v>17985581359</v>
      </c>
      <c r="D83" s="73">
        <v>0</v>
      </c>
      <c r="E83" s="73">
        <v>855962853.25999999</v>
      </c>
      <c r="F83" s="73">
        <v>0</v>
      </c>
      <c r="G83" s="73">
        <v>0</v>
      </c>
      <c r="H83" s="73">
        <v>17129618505.74</v>
      </c>
      <c r="I83" s="73">
        <v>3706305170.3100004</v>
      </c>
      <c r="J83" s="73">
        <v>13423313335.43</v>
      </c>
      <c r="K83" s="73">
        <v>1064074942.4399999</v>
      </c>
    </row>
    <row r="84" spans="1:11" s="49" customFormat="1" x14ac:dyDescent="0.25">
      <c r="A84" s="72" t="s">
        <v>404</v>
      </c>
      <c r="B84" s="72" t="s">
        <v>405</v>
      </c>
      <c r="C84" s="73">
        <v>320481810</v>
      </c>
      <c r="D84" s="73">
        <v>0</v>
      </c>
      <c r="E84" s="73">
        <v>0</v>
      </c>
      <c r="F84" s="73">
        <v>0</v>
      </c>
      <c r="G84" s="73">
        <v>0</v>
      </c>
      <c r="H84" s="73">
        <v>320481810</v>
      </c>
      <c r="I84" s="73">
        <v>70000000</v>
      </c>
      <c r="J84" s="73">
        <v>250481810</v>
      </c>
      <c r="K84" s="73">
        <v>17288041.869999997</v>
      </c>
    </row>
    <row r="85" spans="1:11" s="49" customFormat="1" x14ac:dyDescent="0.25">
      <c r="A85" s="72" t="s">
        <v>406</v>
      </c>
      <c r="B85" s="72" t="s">
        <v>407</v>
      </c>
      <c r="C85" s="73">
        <v>2340000</v>
      </c>
      <c r="D85" s="73">
        <v>0</v>
      </c>
      <c r="E85" s="73">
        <v>0</v>
      </c>
      <c r="F85" s="73">
        <v>0</v>
      </c>
      <c r="G85" s="73">
        <v>0</v>
      </c>
      <c r="H85" s="73">
        <v>2340000</v>
      </c>
      <c r="I85" s="73">
        <v>0</v>
      </c>
      <c r="J85" s="73">
        <v>2340000</v>
      </c>
      <c r="K85" s="73">
        <v>0</v>
      </c>
    </row>
    <row r="86" spans="1:11" x14ac:dyDescent="0.25">
      <c r="A86" s="74" t="s">
        <v>408</v>
      </c>
      <c r="B86" s="74" t="s">
        <v>409</v>
      </c>
      <c r="C86" s="75">
        <v>2340000</v>
      </c>
      <c r="D86" s="75">
        <v>0</v>
      </c>
      <c r="E86" s="75">
        <v>0</v>
      </c>
      <c r="F86" s="75">
        <v>0</v>
      </c>
      <c r="G86" s="75">
        <v>0</v>
      </c>
      <c r="H86" s="75">
        <v>2340000</v>
      </c>
      <c r="I86" s="75">
        <v>0</v>
      </c>
      <c r="J86" s="75">
        <v>2340000</v>
      </c>
      <c r="K86" s="75">
        <v>0</v>
      </c>
    </row>
    <row r="87" spans="1:11" s="49" customFormat="1" x14ac:dyDescent="0.25">
      <c r="A87" s="72" t="s">
        <v>410</v>
      </c>
      <c r="B87" s="72" t="s">
        <v>411</v>
      </c>
      <c r="C87" s="73">
        <v>132834204</v>
      </c>
      <c r="D87" s="73">
        <v>0</v>
      </c>
      <c r="E87" s="73">
        <v>0</v>
      </c>
      <c r="F87" s="73">
        <v>0</v>
      </c>
      <c r="G87" s="73">
        <v>0</v>
      </c>
      <c r="H87" s="73">
        <v>132834204</v>
      </c>
      <c r="I87" s="73">
        <v>10000000</v>
      </c>
      <c r="J87" s="73">
        <v>122834204</v>
      </c>
      <c r="K87" s="73">
        <v>2060002.19</v>
      </c>
    </row>
    <row r="88" spans="1:11" x14ac:dyDescent="0.25">
      <c r="A88" s="74" t="s">
        <v>412</v>
      </c>
      <c r="B88" s="74" t="s">
        <v>413</v>
      </c>
      <c r="C88" s="75">
        <v>106196364</v>
      </c>
      <c r="D88" s="75">
        <v>0</v>
      </c>
      <c r="E88" s="75">
        <v>0</v>
      </c>
      <c r="F88" s="75">
        <v>0</v>
      </c>
      <c r="G88" s="75">
        <v>0</v>
      </c>
      <c r="H88" s="75">
        <v>106196364</v>
      </c>
      <c r="I88" s="75">
        <v>0</v>
      </c>
      <c r="J88" s="75">
        <v>106196364</v>
      </c>
      <c r="K88" s="75">
        <v>0</v>
      </c>
    </row>
    <row r="89" spans="1:11" x14ac:dyDescent="0.25">
      <c r="A89" s="74" t="s">
        <v>414</v>
      </c>
      <c r="B89" s="74" t="s">
        <v>415</v>
      </c>
      <c r="C89" s="75">
        <v>26637840</v>
      </c>
      <c r="D89" s="75">
        <v>0</v>
      </c>
      <c r="E89" s="75">
        <v>0</v>
      </c>
      <c r="F89" s="75">
        <v>0</v>
      </c>
      <c r="G89" s="75">
        <v>0</v>
      </c>
      <c r="H89" s="75">
        <v>26637840</v>
      </c>
      <c r="I89" s="75">
        <v>10000000</v>
      </c>
      <c r="J89" s="75">
        <v>16637840</v>
      </c>
      <c r="K89" s="75">
        <v>2060002.19</v>
      </c>
    </row>
    <row r="90" spans="1:11" s="49" customFormat="1" x14ac:dyDescent="0.25">
      <c r="A90" s="72" t="s">
        <v>416</v>
      </c>
      <c r="B90" s="72" t="s">
        <v>417</v>
      </c>
      <c r="C90" s="73">
        <v>185307606</v>
      </c>
      <c r="D90" s="73">
        <v>0</v>
      </c>
      <c r="E90" s="73">
        <v>0</v>
      </c>
      <c r="F90" s="73">
        <v>0</v>
      </c>
      <c r="G90" s="73">
        <v>0</v>
      </c>
      <c r="H90" s="73">
        <v>185307606</v>
      </c>
      <c r="I90" s="73">
        <v>60000000</v>
      </c>
      <c r="J90" s="73">
        <v>125307606</v>
      </c>
      <c r="K90" s="73">
        <v>15228039.68</v>
      </c>
    </row>
    <row r="91" spans="1:11" x14ac:dyDescent="0.25">
      <c r="A91" s="74" t="s">
        <v>418</v>
      </c>
      <c r="B91" s="74" t="s">
        <v>419</v>
      </c>
      <c r="C91" s="75">
        <v>92394006</v>
      </c>
      <c r="D91" s="75">
        <v>0</v>
      </c>
      <c r="E91" s="75">
        <v>0</v>
      </c>
      <c r="F91" s="75">
        <v>0</v>
      </c>
      <c r="G91" s="75">
        <v>0</v>
      </c>
      <c r="H91" s="75">
        <v>92394006</v>
      </c>
      <c r="I91" s="75">
        <v>50000000</v>
      </c>
      <c r="J91" s="75">
        <v>42394006</v>
      </c>
      <c r="K91" s="75">
        <v>11423209.84</v>
      </c>
    </row>
    <row r="92" spans="1:11" x14ac:dyDescent="0.25">
      <c r="A92" s="74" t="s">
        <v>420</v>
      </c>
      <c r="B92" s="74" t="s">
        <v>421</v>
      </c>
      <c r="C92" s="75">
        <v>24000000</v>
      </c>
      <c r="D92" s="75">
        <v>0</v>
      </c>
      <c r="E92" s="75">
        <v>0</v>
      </c>
      <c r="F92" s="75">
        <v>0</v>
      </c>
      <c r="G92" s="75">
        <v>0</v>
      </c>
      <c r="H92" s="75">
        <v>24000000</v>
      </c>
      <c r="I92" s="75">
        <v>10000000</v>
      </c>
      <c r="J92" s="75">
        <v>14000000</v>
      </c>
      <c r="K92" s="75">
        <v>3804829.84</v>
      </c>
    </row>
    <row r="93" spans="1:11" x14ac:dyDescent="0.25">
      <c r="A93" s="74" t="s">
        <v>422</v>
      </c>
      <c r="B93" s="74" t="s">
        <v>423</v>
      </c>
      <c r="C93" s="75">
        <v>56229600</v>
      </c>
      <c r="D93" s="75">
        <v>0</v>
      </c>
      <c r="E93" s="75">
        <v>0</v>
      </c>
      <c r="F93" s="75">
        <v>0</v>
      </c>
      <c r="G93" s="75">
        <v>0</v>
      </c>
      <c r="H93" s="75">
        <v>56229600</v>
      </c>
      <c r="I93" s="75">
        <v>0</v>
      </c>
      <c r="J93" s="75">
        <v>56229600</v>
      </c>
      <c r="K93" s="75">
        <v>0</v>
      </c>
    </row>
    <row r="94" spans="1:11" x14ac:dyDescent="0.25">
      <c r="A94" s="74" t="s">
        <v>424</v>
      </c>
      <c r="B94" s="74" t="s">
        <v>425</v>
      </c>
      <c r="C94" s="75">
        <v>12000000</v>
      </c>
      <c r="D94" s="75">
        <v>0</v>
      </c>
      <c r="E94" s="75">
        <v>0</v>
      </c>
      <c r="F94" s="75">
        <v>0</v>
      </c>
      <c r="G94" s="75">
        <v>0</v>
      </c>
      <c r="H94" s="75">
        <v>12000000</v>
      </c>
      <c r="I94" s="75">
        <v>0</v>
      </c>
      <c r="J94" s="75">
        <v>12000000</v>
      </c>
      <c r="K94" s="75">
        <v>0</v>
      </c>
    </row>
    <row r="95" spans="1:11" s="49" customFormat="1" x14ac:dyDescent="0.25">
      <c r="A95" s="72" t="s">
        <v>426</v>
      </c>
      <c r="B95" s="72" t="s">
        <v>41</v>
      </c>
      <c r="C95" s="73">
        <v>684000</v>
      </c>
      <c r="D95" s="73">
        <v>0</v>
      </c>
      <c r="E95" s="73">
        <v>0</v>
      </c>
      <c r="F95" s="73">
        <v>0</v>
      </c>
      <c r="G95" s="73">
        <v>0</v>
      </c>
      <c r="H95" s="73">
        <v>684000</v>
      </c>
      <c r="I95" s="73">
        <v>0</v>
      </c>
      <c r="J95" s="73">
        <v>684000</v>
      </c>
      <c r="K95" s="73">
        <v>0</v>
      </c>
    </row>
    <row r="96" spans="1:11" x14ac:dyDescent="0.25">
      <c r="A96" s="74" t="s">
        <v>427</v>
      </c>
      <c r="B96" s="74" t="s">
        <v>428</v>
      </c>
      <c r="C96" s="75">
        <v>684000</v>
      </c>
      <c r="D96" s="75">
        <v>0</v>
      </c>
      <c r="E96" s="75">
        <v>0</v>
      </c>
      <c r="F96" s="75">
        <v>0</v>
      </c>
      <c r="G96" s="75">
        <v>0</v>
      </c>
      <c r="H96" s="75">
        <v>684000</v>
      </c>
      <c r="I96" s="75">
        <v>0</v>
      </c>
      <c r="J96" s="75">
        <v>684000</v>
      </c>
      <c r="K96" s="75">
        <v>0</v>
      </c>
    </row>
    <row r="97" spans="1:11" s="49" customFormat="1" x14ac:dyDescent="0.25">
      <c r="A97" s="72" t="s">
        <v>429</v>
      </c>
      <c r="B97" s="72" t="s">
        <v>430</v>
      </c>
      <c r="C97" s="73">
        <v>17663899549</v>
      </c>
      <c r="D97" s="73">
        <v>0</v>
      </c>
      <c r="E97" s="73">
        <v>855962853.25999999</v>
      </c>
      <c r="F97" s="73">
        <v>0</v>
      </c>
      <c r="G97" s="73">
        <v>0</v>
      </c>
      <c r="H97" s="73">
        <v>16807936695.74</v>
      </c>
      <c r="I97" s="73">
        <v>3636305170.3100004</v>
      </c>
      <c r="J97" s="73">
        <v>13171631525.43</v>
      </c>
      <c r="K97" s="73">
        <v>1046786900.5699999</v>
      </c>
    </row>
    <row r="98" spans="1:11" s="49" customFormat="1" x14ac:dyDescent="0.25">
      <c r="A98" s="72" t="s">
        <v>431</v>
      </c>
      <c r="B98" s="72" t="s">
        <v>63</v>
      </c>
      <c r="C98" s="73">
        <v>6198050959</v>
      </c>
      <c r="D98" s="73">
        <v>0</v>
      </c>
      <c r="E98" s="73">
        <v>302997353.25999999</v>
      </c>
      <c r="F98" s="73">
        <v>0</v>
      </c>
      <c r="G98" s="73">
        <v>0</v>
      </c>
      <c r="H98" s="73">
        <v>5895053605.7399998</v>
      </c>
      <c r="I98" s="73">
        <v>819333010.74000001</v>
      </c>
      <c r="J98" s="73">
        <v>5075720595</v>
      </c>
      <c r="K98" s="73">
        <v>286396837</v>
      </c>
    </row>
    <row r="99" spans="1:11" x14ac:dyDescent="0.25">
      <c r="A99" s="74" t="s">
        <v>432</v>
      </c>
      <c r="B99" s="74" t="s">
        <v>433</v>
      </c>
      <c r="C99" s="75">
        <v>1692108334</v>
      </c>
      <c r="D99" s="75">
        <v>0</v>
      </c>
      <c r="E99" s="75">
        <v>0</v>
      </c>
      <c r="F99" s="75">
        <v>0</v>
      </c>
      <c r="G99" s="75">
        <v>0</v>
      </c>
      <c r="H99" s="75">
        <v>1692108334</v>
      </c>
      <c r="I99" s="75">
        <v>81733720</v>
      </c>
      <c r="J99" s="75">
        <v>1610374614</v>
      </c>
      <c r="K99" s="75">
        <v>76453720</v>
      </c>
    </row>
    <row r="100" spans="1:11" x14ac:dyDescent="0.25">
      <c r="A100" s="74" t="s">
        <v>434</v>
      </c>
      <c r="B100" s="74" t="s">
        <v>435</v>
      </c>
      <c r="C100" s="75">
        <v>100000000</v>
      </c>
      <c r="D100" s="75">
        <v>0</v>
      </c>
      <c r="E100" s="75">
        <v>100000000</v>
      </c>
      <c r="F100" s="75">
        <v>0</v>
      </c>
      <c r="G100" s="75">
        <v>0</v>
      </c>
      <c r="H100" s="75">
        <v>0</v>
      </c>
      <c r="I100" s="75">
        <v>0</v>
      </c>
      <c r="J100" s="75">
        <v>0</v>
      </c>
      <c r="K100" s="75">
        <v>0</v>
      </c>
    </row>
    <row r="101" spans="1:11" x14ac:dyDescent="0.25">
      <c r="A101" s="74" t="s">
        <v>436</v>
      </c>
      <c r="B101" s="74" t="s">
        <v>437</v>
      </c>
      <c r="C101" s="75">
        <v>18360000</v>
      </c>
      <c r="D101" s="75">
        <v>0</v>
      </c>
      <c r="E101" s="75">
        <v>0</v>
      </c>
      <c r="F101" s="75">
        <v>0</v>
      </c>
      <c r="G101" s="75">
        <v>0</v>
      </c>
      <c r="H101" s="75">
        <v>18360000</v>
      </c>
      <c r="I101" s="75">
        <v>0</v>
      </c>
      <c r="J101" s="75">
        <v>18360000</v>
      </c>
      <c r="K101" s="75">
        <v>0</v>
      </c>
    </row>
    <row r="102" spans="1:11" x14ac:dyDescent="0.25">
      <c r="A102" s="74" t="s">
        <v>438</v>
      </c>
      <c r="B102" s="74" t="s">
        <v>439</v>
      </c>
      <c r="C102" s="75">
        <v>54861480</v>
      </c>
      <c r="D102" s="75">
        <v>0</v>
      </c>
      <c r="E102" s="75">
        <v>0</v>
      </c>
      <c r="F102" s="75">
        <v>0</v>
      </c>
      <c r="G102" s="75">
        <v>0</v>
      </c>
      <c r="H102" s="75">
        <v>54861480</v>
      </c>
      <c r="I102" s="75">
        <v>21415800</v>
      </c>
      <c r="J102" s="75">
        <v>33445680</v>
      </c>
      <c r="K102" s="75">
        <v>2313600</v>
      </c>
    </row>
    <row r="103" spans="1:11" x14ac:dyDescent="0.25">
      <c r="A103" s="74" t="s">
        <v>440</v>
      </c>
      <c r="B103" s="74" t="s">
        <v>441</v>
      </c>
      <c r="C103" s="75">
        <v>7025500</v>
      </c>
      <c r="D103" s="75">
        <v>0</v>
      </c>
      <c r="E103" s="75">
        <v>0</v>
      </c>
      <c r="F103" s="75">
        <v>0</v>
      </c>
      <c r="G103" s="75">
        <v>0</v>
      </c>
      <c r="H103" s="75">
        <v>7025500</v>
      </c>
      <c r="I103" s="75">
        <v>1713600</v>
      </c>
      <c r="J103" s="75">
        <v>5311900</v>
      </c>
      <c r="K103" s="75">
        <v>1713600</v>
      </c>
    </row>
    <row r="104" spans="1:11" x14ac:dyDescent="0.25">
      <c r="A104" s="74" t="s">
        <v>442</v>
      </c>
      <c r="B104" s="74" t="s">
        <v>443</v>
      </c>
      <c r="C104" s="75">
        <v>33403200</v>
      </c>
      <c r="D104" s="75">
        <v>0</v>
      </c>
      <c r="E104" s="75">
        <v>0</v>
      </c>
      <c r="F104" s="75">
        <v>0</v>
      </c>
      <c r="G104" s="75">
        <v>0</v>
      </c>
      <c r="H104" s="75">
        <v>33403200</v>
      </c>
      <c r="I104" s="75">
        <v>2627999</v>
      </c>
      <c r="J104" s="75">
        <v>30775201</v>
      </c>
      <c r="K104" s="75">
        <v>2627999</v>
      </c>
    </row>
    <row r="105" spans="1:11" x14ac:dyDescent="0.25">
      <c r="A105" s="74" t="s">
        <v>444</v>
      </c>
      <c r="B105" s="74" t="s">
        <v>445</v>
      </c>
      <c r="C105" s="75">
        <v>2034500</v>
      </c>
      <c r="D105" s="75">
        <v>0</v>
      </c>
      <c r="E105" s="75">
        <v>2034500</v>
      </c>
      <c r="F105" s="75">
        <v>0</v>
      </c>
      <c r="G105" s="75">
        <v>0</v>
      </c>
      <c r="H105" s="75">
        <v>0</v>
      </c>
      <c r="I105" s="75">
        <v>0</v>
      </c>
      <c r="J105" s="75">
        <v>0</v>
      </c>
      <c r="K105" s="75">
        <v>0</v>
      </c>
    </row>
    <row r="106" spans="1:11" x14ac:dyDescent="0.25">
      <c r="A106" s="74" t="s">
        <v>446</v>
      </c>
      <c r="B106" s="74" t="s">
        <v>447</v>
      </c>
      <c r="C106" s="75">
        <v>2616000</v>
      </c>
      <c r="D106" s="75">
        <v>0</v>
      </c>
      <c r="E106" s="75">
        <v>0</v>
      </c>
      <c r="F106" s="75">
        <v>0</v>
      </c>
      <c r="G106" s="75">
        <v>0</v>
      </c>
      <c r="H106" s="75">
        <v>2616000</v>
      </c>
      <c r="I106" s="75">
        <v>300000</v>
      </c>
      <c r="J106" s="75">
        <v>2316000</v>
      </c>
      <c r="K106" s="75">
        <v>300000</v>
      </c>
    </row>
    <row r="107" spans="1:11" x14ac:dyDescent="0.25">
      <c r="A107" s="74" t="s">
        <v>448</v>
      </c>
      <c r="B107" s="74" t="s">
        <v>449</v>
      </c>
      <c r="C107" s="75">
        <v>48322800</v>
      </c>
      <c r="D107" s="75">
        <v>0</v>
      </c>
      <c r="E107" s="75">
        <v>0</v>
      </c>
      <c r="F107" s="75">
        <v>0</v>
      </c>
      <c r="G107" s="75">
        <v>0</v>
      </c>
      <c r="H107" s="75">
        <v>48322800</v>
      </c>
      <c r="I107" s="75">
        <v>4200000</v>
      </c>
      <c r="J107" s="75">
        <v>44122800</v>
      </c>
      <c r="K107" s="75">
        <v>0</v>
      </c>
    </row>
    <row r="108" spans="1:11" x14ac:dyDescent="0.25">
      <c r="A108" s="74" t="s">
        <v>450</v>
      </c>
      <c r="B108" s="74" t="s">
        <v>451</v>
      </c>
      <c r="C108" s="75">
        <v>4362540</v>
      </c>
      <c r="D108" s="75">
        <v>0</v>
      </c>
      <c r="E108" s="75">
        <v>0</v>
      </c>
      <c r="F108" s="75">
        <v>0</v>
      </c>
      <c r="G108" s="75">
        <v>0</v>
      </c>
      <c r="H108" s="75">
        <v>4362540</v>
      </c>
      <c r="I108" s="75">
        <v>4362540</v>
      </c>
      <c r="J108" s="75">
        <v>0</v>
      </c>
      <c r="K108" s="75">
        <v>4362540</v>
      </c>
    </row>
    <row r="109" spans="1:11" x14ac:dyDescent="0.25">
      <c r="A109" s="74" t="s">
        <v>452</v>
      </c>
      <c r="B109" s="74" t="s">
        <v>453</v>
      </c>
      <c r="C109" s="75">
        <v>960804336</v>
      </c>
      <c r="D109" s="75">
        <v>0</v>
      </c>
      <c r="E109" s="75">
        <v>0</v>
      </c>
      <c r="F109" s="75">
        <v>0</v>
      </c>
      <c r="G109" s="75">
        <v>0</v>
      </c>
      <c r="H109" s="75">
        <v>960804336</v>
      </c>
      <c r="I109" s="75">
        <v>150000000</v>
      </c>
      <c r="J109" s="75">
        <v>810804336</v>
      </c>
      <c r="K109" s="75">
        <v>0</v>
      </c>
    </row>
    <row r="110" spans="1:11" x14ac:dyDescent="0.25">
      <c r="A110" s="74" t="s">
        <v>454</v>
      </c>
      <c r="B110" s="74" t="s">
        <v>455</v>
      </c>
      <c r="C110" s="75">
        <v>962853</v>
      </c>
      <c r="D110" s="75">
        <v>0</v>
      </c>
      <c r="E110" s="75">
        <v>962853</v>
      </c>
      <c r="F110" s="75">
        <v>0</v>
      </c>
      <c r="G110" s="75">
        <v>0</v>
      </c>
      <c r="H110" s="75">
        <v>0</v>
      </c>
      <c r="I110" s="75">
        <v>0</v>
      </c>
      <c r="J110" s="75">
        <v>0</v>
      </c>
      <c r="K110" s="75">
        <v>0</v>
      </c>
    </row>
    <row r="111" spans="1:11" x14ac:dyDescent="0.25">
      <c r="A111" s="74" t="s">
        <v>456</v>
      </c>
      <c r="B111" s="74" t="s">
        <v>457</v>
      </c>
      <c r="C111" s="75">
        <v>2815380338</v>
      </c>
      <c r="D111" s="75">
        <v>0</v>
      </c>
      <c r="E111" s="75">
        <v>0</v>
      </c>
      <c r="F111" s="75">
        <v>0</v>
      </c>
      <c r="G111" s="75">
        <v>0</v>
      </c>
      <c r="H111" s="75">
        <v>2815380338</v>
      </c>
      <c r="I111" s="75">
        <v>398930907</v>
      </c>
      <c r="J111" s="75">
        <v>2416449431</v>
      </c>
      <c r="K111" s="75">
        <v>138810907</v>
      </c>
    </row>
    <row r="112" spans="1:11" x14ac:dyDescent="0.25">
      <c r="A112" s="74" t="s">
        <v>458</v>
      </c>
      <c r="B112" s="74" t="s">
        <v>459</v>
      </c>
      <c r="C112" s="75">
        <v>260000000</v>
      </c>
      <c r="D112" s="75">
        <v>0</v>
      </c>
      <c r="E112" s="75">
        <v>200000000</v>
      </c>
      <c r="F112" s="75">
        <v>0</v>
      </c>
      <c r="G112" s="75">
        <v>0</v>
      </c>
      <c r="H112" s="75">
        <v>60000000</v>
      </c>
      <c r="I112" s="75">
        <v>59814471</v>
      </c>
      <c r="J112" s="75">
        <v>185529</v>
      </c>
      <c r="K112" s="75">
        <v>59814471</v>
      </c>
    </row>
    <row r="113" spans="1:11" x14ac:dyDescent="0.25">
      <c r="A113" s="74" t="s">
        <v>460</v>
      </c>
      <c r="B113" s="74" t="s">
        <v>461</v>
      </c>
      <c r="C113" s="75">
        <v>152327104</v>
      </c>
      <c r="D113" s="75">
        <v>0</v>
      </c>
      <c r="E113" s="75">
        <v>0</v>
      </c>
      <c r="F113" s="75">
        <v>0</v>
      </c>
      <c r="G113" s="75">
        <v>0</v>
      </c>
      <c r="H113" s="75">
        <v>152327104</v>
      </c>
      <c r="I113" s="75">
        <v>50000000</v>
      </c>
      <c r="J113" s="75">
        <v>102327104</v>
      </c>
      <c r="K113" s="75">
        <v>0</v>
      </c>
    </row>
    <row r="114" spans="1:11" x14ac:dyDescent="0.25">
      <c r="A114" s="74" t="s">
        <v>462</v>
      </c>
      <c r="B114" s="74" t="s">
        <v>463</v>
      </c>
      <c r="C114" s="75">
        <v>26233974</v>
      </c>
      <c r="D114" s="75">
        <v>0</v>
      </c>
      <c r="E114" s="75">
        <v>0.26</v>
      </c>
      <c r="F114" s="75">
        <v>0</v>
      </c>
      <c r="G114" s="75">
        <v>0</v>
      </c>
      <c r="H114" s="75">
        <v>26233973.739999998</v>
      </c>
      <c r="I114" s="75">
        <v>26233973.739999998</v>
      </c>
      <c r="J114" s="75">
        <v>0</v>
      </c>
      <c r="K114" s="75">
        <v>0</v>
      </c>
    </row>
    <row r="115" spans="1:11" x14ac:dyDescent="0.25">
      <c r="A115" s="74" t="s">
        <v>464</v>
      </c>
      <c r="B115" s="74" t="s">
        <v>465</v>
      </c>
      <c r="C115" s="75">
        <v>19248000</v>
      </c>
      <c r="D115" s="75">
        <v>0</v>
      </c>
      <c r="E115" s="75">
        <v>0</v>
      </c>
      <c r="F115" s="75">
        <v>0</v>
      </c>
      <c r="G115" s="75">
        <v>0</v>
      </c>
      <c r="H115" s="75">
        <v>19248000</v>
      </c>
      <c r="I115" s="75">
        <v>18000000</v>
      </c>
      <c r="J115" s="75">
        <v>1248000</v>
      </c>
      <c r="K115" s="75">
        <v>0</v>
      </c>
    </row>
    <row r="116" spans="1:11" s="49" customFormat="1" x14ac:dyDescent="0.25">
      <c r="A116" s="72" t="s">
        <v>466</v>
      </c>
      <c r="B116" s="72" t="s">
        <v>71</v>
      </c>
      <c r="C116" s="73">
        <v>246754348</v>
      </c>
      <c r="D116" s="73">
        <v>0</v>
      </c>
      <c r="E116" s="73">
        <v>0</v>
      </c>
      <c r="F116" s="73">
        <v>0</v>
      </c>
      <c r="G116" s="73">
        <v>0</v>
      </c>
      <c r="H116" s="73">
        <v>246754348</v>
      </c>
      <c r="I116" s="73">
        <v>170176291</v>
      </c>
      <c r="J116" s="73">
        <v>76578057</v>
      </c>
      <c r="K116" s="73">
        <v>119490583</v>
      </c>
    </row>
    <row r="117" spans="1:11" x14ac:dyDescent="0.25">
      <c r="A117" s="74" t="s">
        <v>467</v>
      </c>
      <c r="B117" s="74" t="s">
        <v>468</v>
      </c>
      <c r="C117" s="75">
        <v>16991406</v>
      </c>
      <c r="D117" s="75">
        <v>0</v>
      </c>
      <c r="E117" s="75">
        <v>0</v>
      </c>
      <c r="F117" s="75">
        <v>0</v>
      </c>
      <c r="G117" s="75">
        <v>0</v>
      </c>
      <c r="H117" s="75">
        <v>16991406</v>
      </c>
      <c r="I117" s="75">
        <v>800000</v>
      </c>
      <c r="J117" s="75">
        <v>16191406</v>
      </c>
      <c r="K117" s="75">
        <v>800000</v>
      </c>
    </row>
    <row r="118" spans="1:11" x14ac:dyDescent="0.25">
      <c r="A118" s="74" t="s">
        <v>469</v>
      </c>
      <c r="B118" s="74" t="s">
        <v>470</v>
      </c>
      <c r="C118" s="75">
        <v>202761542</v>
      </c>
      <c r="D118" s="75">
        <v>0</v>
      </c>
      <c r="E118" s="75">
        <v>0</v>
      </c>
      <c r="F118" s="75">
        <v>0</v>
      </c>
      <c r="G118" s="75">
        <v>0</v>
      </c>
      <c r="H118" s="75">
        <v>202761542</v>
      </c>
      <c r="I118" s="75">
        <v>146663291</v>
      </c>
      <c r="J118" s="75">
        <v>56098251</v>
      </c>
      <c r="K118" s="75">
        <v>114870583</v>
      </c>
    </row>
    <row r="119" spans="1:11" x14ac:dyDescent="0.25">
      <c r="A119" s="74" t="s">
        <v>471</v>
      </c>
      <c r="B119" s="74" t="s">
        <v>472</v>
      </c>
      <c r="C119" s="75">
        <v>24686400</v>
      </c>
      <c r="D119" s="75">
        <v>0</v>
      </c>
      <c r="E119" s="75">
        <v>0</v>
      </c>
      <c r="F119" s="75">
        <v>0</v>
      </c>
      <c r="G119" s="75">
        <v>0</v>
      </c>
      <c r="H119" s="75">
        <v>24686400</v>
      </c>
      <c r="I119" s="75">
        <v>20907000</v>
      </c>
      <c r="J119" s="75">
        <v>3779400</v>
      </c>
      <c r="K119" s="75">
        <v>2014000</v>
      </c>
    </row>
    <row r="120" spans="1:11" x14ac:dyDescent="0.25">
      <c r="A120" s="74" t="s">
        <v>473</v>
      </c>
      <c r="B120" s="74" t="s">
        <v>474</v>
      </c>
      <c r="C120" s="75">
        <v>1815000</v>
      </c>
      <c r="D120" s="75">
        <v>0</v>
      </c>
      <c r="E120" s="75">
        <v>0</v>
      </c>
      <c r="F120" s="75">
        <v>0</v>
      </c>
      <c r="G120" s="75">
        <v>0</v>
      </c>
      <c r="H120" s="75">
        <v>1815000</v>
      </c>
      <c r="I120" s="75">
        <v>1806000</v>
      </c>
      <c r="J120" s="75">
        <v>9000</v>
      </c>
      <c r="K120" s="75">
        <v>1806000</v>
      </c>
    </row>
    <row r="121" spans="1:11" x14ac:dyDescent="0.25">
      <c r="A121" s="74" t="s">
        <v>475</v>
      </c>
      <c r="B121" s="74" t="s">
        <v>476</v>
      </c>
      <c r="C121" s="75">
        <v>500000</v>
      </c>
      <c r="D121" s="75">
        <v>0</v>
      </c>
      <c r="E121" s="75">
        <v>0</v>
      </c>
      <c r="F121" s="75">
        <v>0</v>
      </c>
      <c r="G121" s="75">
        <v>0</v>
      </c>
      <c r="H121" s="75">
        <v>500000</v>
      </c>
      <c r="I121" s="75">
        <v>0</v>
      </c>
      <c r="J121" s="75">
        <v>500000</v>
      </c>
      <c r="K121" s="75">
        <v>0</v>
      </c>
    </row>
    <row r="122" spans="1:11" s="49" customFormat="1" x14ac:dyDescent="0.25">
      <c r="A122" s="72" t="s">
        <v>477</v>
      </c>
      <c r="B122" s="72" t="s">
        <v>77</v>
      </c>
      <c r="C122" s="73">
        <v>9673781968</v>
      </c>
      <c r="D122" s="73">
        <v>0</v>
      </c>
      <c r="E122" s="73">
        <v>552965500</v>
      </c>
      <c r="F122" s="73">
        <v>0</v>
      </c>
      <c r="G122" s="73">
        <v>0</v>
      </c>
      <c r="H122" s="73">
        <v>9120816468</v>
      </c>
      <c r="I122" s="73">
        <v>2446898429.5699997</v>
      </c>
      <c r="J122" s="73">
        <v>6673918038.4300003</v>
      </c>
      <c r="K122" s="73">
        <v>601964713.56999993</v>
      </c>
    </row>
    <row r="123" spans="1:11" x14ac:dyDescent="0.25">
      <c r="A123" s="74" t="s">
        <v>478</v>
      </c>
      <c r="B123" s="74" t="s">
        <v>479</v>
      </c>
      <c r="C123" s="75">
        <v>229219348</v>
      </c>
      <c r="D123" s="75">
        <v>0</v>
      </c>
      <c r="E123" s="75">
        <v>0</v>
      </c>
      <c r="F123" s="75">
        <v>0</v>
      </c>
      <c r="G123" s="75">
        <v>0</v>
      </c>
      <c r="H123" s="75">
        <v>229219348</v>
      </c>
      <c r="I123" s="75">
        <v>185487991</v>
      </c>
      <c r="J123" s="75">
        <v>43731357</v>
      </c>
      <c r="K123" s="75">
        <v>11687991</v>
      </c>
    </row>
    <row r="124" spans="1:11" x14ac:dyDescent="0.25">
      <c r="A124" s="74" t="s">
        <v>480</v>
      </c>
      <c r="B124" s="74" t="s">
        <v>481</v>
      </c>
      <c r="C124" s="75">
        <v>19877528</v>
      </c>
      <c r="D124" s="75">
        <v>0</v>
      </c>
      <c r="E124" s="75">
        <v>0</v>
      </c>
      <c r="F124" s="75">
        <v>0</v>
      </c>
      <c r="G124" s="75">
        <v>0</v>
      </c>
      <c r="H124" s="75">
        <v>19877528</v>
      </c>
      <c r="I124" s="75">
        <v>19877528</v>
      </c>
      <c r="J124" s="75">
        <v>0</v>
      </c>
      <c r="K124" s="75">
        <v>19877528</v>
      </c>
    </row>
    <row r="125" spans="1:11" x14ac:dyDescent="0.25">
      <c r="A125" s="74" t="s">
        <v>482</v>
      </c>
      <c r="B125" s="74" t="s">
        <v>483</v>
      </c>
      <c r="C125" s="75">
        <v>2258861716</v>
      </c>
      <c r="D125" s="75">
        <v>0</v>
      </c>
      <c r="E125" s="75">
        <v>0</v>
      </c>
      <c r="F125" s="75">
        <v>0</v>
      </c>
      <c r="G125" s="75">
        <v>0</v>
      </c>
      <c r="H125" s="75">
        <v>2258861716</v>
      </c>
      <c r="I125" s="75">
        <v>859290823</v>
      </c>
      <c r="J125" s="75">
        <v>1399570893</v>
      </c>
      <c r="K125" s="75">
        <v>78374448</v>
      </c>
    </row>
    <row r="126" spans="1:11" x14ac:dyDescent="0.25">
      <c r="A126" s="74" t="s">
        <v>484</v>
      </c>
      <c r="B126" s="74" t="s">
        <v>485</v>
      </c>
      <c r="C126" s="75">
        <v>412173225</v>
      </c>
      <c r="D126" s="75">
        <v>0</v>
      </c>
      <c r="E126" s="75">
        <v>0</v>
      </c>
      <c r="F126" s="75">
        <v>0</v>
      </c>
      <c r="G126" s="75">
        <v>0</v>
      </c>
      <c r="H126" s="75">
        <v>412173225</v>
      </c>
      <c r="I126" s="75">
        <v>392273225</v>
      </c>
      <c r="J126" s="75">
        <v>19900000</v>
      </c>
      <c r="K126" s="75">
        <v>348740225</v>
      </c>
    </row>
    <row r="127" spans="1:11" x14ac:dyDescent="0.25">
      <c r="A127" s="74" t="s">
        <v>486</v>
      </c>
      <c r="B127" s="74" t="s">
        <v>487</v>
      </c>
      <c r="C127" s="75">
        <v>13320000</v>
      </c>
      <c r="D127" s="75">
        <v>0</v>
      </c>
      <c r="E127" s="75">
        <v>0</v>
      </c>
      <c r="F127" s="75">
        <v>0</v>
      </c>
      <c r="G127" s="75">
        <v>0</v>
      </c>
      <c r="H127" s="75">
        <v>13320000</v>
      </c>
      <c r="I127" s="75">
        <v>0</v>
      </c>
      <c r="J127" s="75">
        <v>13320000</v>
      </c>
      <c r="K127" s="75">
        <v>0</v>
      </c>
    </row>
    <row r="128" spans="1:11" x14ac:dyDescent="0.25">
      <c r="A128" s="74" t="s">
        <v>488</v>
      </c>
      <c r="B128" s="74" t="s">
        <v>489</v>
      </c>
      <c r="C128" s="75">
        <v>387360000</v>
      </c>
      <c r="D128" s="75">
        <v>0</v>
      </c>
      <c r="E128" s="75">
        <v>0</v>
      </c>
      <c r="F128" s="75">
        <v>0</v>
      </c>
      <c r="G128" s="75">
        <v>0</v>
      </c>
      <c r="H128" s="75">
        <v>387360000</v>
      </c>
      <c r="I128" s="75">
        <v>247600000</v>
      </c>
      <c r="J128" s="75">
        <v>139760000</v>
      </c>
      <c r="K128" s="75">
        <v>30000000</v>
      </c>
    </row>
    <row r="129" spans="1:11" x14ac:dyDescent="0.25">
      <c r="A129" s="74" t="s">
        <v>490</v>
      </c>
      <c r="B129" s="74" t="s">
        <v>491</v>
      </c>
      <c r="C129" s="75">
        <v>155000000</v>
      </c>
      <c r="D129" s="75">
        <v>0</v>
      </c>
      <c r="E129" s="75">
        <v>100000000</v>
      </c>
      <c r="F129" s="75">
        <v>0</v>
      </c>
      <c r="G129" s="75">
        <v>0</v>
      </c>
      <c r="H129" s="75">
        <v>55000000</v>
      </c>
      <c r="I129" s="75">
        <v>55000000</v>
      </c>
      <c r="J129" s="75">
        <v>0</v>
      </c>
      <c r="K129" s="75">
        <v>55000000</v>
      </c>
    </row>
    <row r="130" spans="1:11" x14ac:dyDescent="0.25">
      <c r="A130" s="74" t="s">
        <v>492</v>
      </c>
      <c r="B130" s="74" t="s">
        <v>493</v>
      </c>
      <c r="C130" s="75">
        <v>3723160002</v>
      </c>
      <c r="D130" s="75">
        <v>0</v>
      </c>
      <c r="E130" s="75">
        <v>0</v>
      </c>
      <c r="F130" s="75">
        <v>0</v>
      </c>
      <c r="G130" s="75">
        <v>0</v>
      </c>
      <c r="H130" s="75">
        <v>3723160002</v>
      </c>
      <c r="I130" s="75">
        <v>266503330</v>
      </c>
      <c r="J130" s="75">
        <v>3456656672</v>
      </c>
      <c r="K130" s="75">
        <v>2785100</v>
      </c>
    </row>
    <row r="131" spans="1:11" x14ac:dyDescent="0.25">
      <c r="A131" s="74" t="s">
        <v>494</v>
      </c>
      <c r="B131" s="74" t="s">
        <v>495</v>
      </c>
      <c r="C131" s="75">
        <v>447965500</v>
      </c>
      <c r="D131" s="75">
        <v>0</v>
      </c>
      <c r="E131" s="75">
        <v>447965500</v>
      </c>
      <c r="F131" s="75">
        <v>0</v>
      </c>
      <c r="G131" s="75">
        <v>0</v>
      </c>
      <c r="H131" s="75">
        <v>0</v>
      </c>
      <c r="I131" s="75">
        <v>0</v>
      </c>
      <c r="J131" s="75">
        <v>0</v>
      </c>
      <c r="K131" s="75">
        <v>0</v>
      </c>
    </row>
    <row r="132" spans="1:11" x14ac:dyDescent="0.25">
      <c r="A132" s="74" t="s">
        <v>496</v>
      </c>
      <c r="B132" s="74" t="s">
        <v>497</v>
      </c>
      <c r="C132" s="75">
        <v>138658427</v>
      </c>
      <c r="D132" s="75">
        <v>0</v>
      </c>
      <c r="E132" s="75">
        <v>0</v>
      </c>
      <c r="F132" s="75">
        <v>0</v>
      </c>
      <c r="G132" s="75">
        <v>0</v>
      </c>
      <c r="H132" s="75">
        <v>138658427</v>
      </c>
      <c r="I132" s="75">
        <v>36321304.770000003</v>
      </c>
      <c r="J132" s="75">
        <v>102337122.22999999</v>
      </c>
      <c r="K132" s="75">
        <v>36321304.770000003</v>
      </c>
    </row>
    <row r="133" spans="1:11" x14ac:dyDescent="0.25">
      <c r="A133" s="74" t="s">
        <v>498</v>
      </c>
      <c r="B133" s="74" t="s">
        <v>499</v>
      </c>
      <c r="C133" s="75">
        <v>188792490</v>
      </c>
      <c r="D133" s="75">
        <v>0</v>
      </c>
      <c r="E133" s="75">
        <v>0</v>
      </c>
      <c r="F133" s="75">
        <v>0</v>
      </c>
      <c r="G133" s="75">
        <v>0</v>
      </c>
      <c r="H133" s="75">
        <v>188792490</v>
      </c>
      <c r="I133" s="75">
        <v>138101138.80000001</v>
      </c>
      <c r="J133" s="75">
        <v>50691351.199999988</v>
      </c>
      <c r="K133" s="75">
        <v>8567391.8000000007</v>
      </c>
    </row>
    <row r="134" spans="1:11" x14ac:dyDescent="0.25">
      <c r="A134" s="74" t="s">
        <v>500</v>
      </c>
      <c r="B134" s="74" t="s">
        <v>501</v>
      </c>
      <c r="C134" s="75">
        <v>60000000</v>
      </c>
      <c r="D134" s="75">
        <v>0</v>
      </c>
      <c r="E134" s="75">
        <v>0</v>
      </c>
      <c r="F134" s="75">
        <v>0</v>
      </c>
      <c r="G134" s="75">
        <v>0</v>
      </c>
      <c r="H134" s="75">
        <v>60000000</v>
      </c>
      <c r="I134" s="75">
        <v>60000000</v>
      </c>
      <c r="J134" s="75">
        <v>0</v>
      </c>
      <c r="K134" s="75">
        <v>0</v>
      </c>
    </row>
    <row r="135" spans="1:11" x14ac:dyDescent="0.25">
      <c r="A135" s="74" t="s">
        <v>502</v>
      </c>
      <c r="B135" s="74" t="s">
        <v>503</v>
      </c>
      <c r="C135" s="75">
        <v>29350000</v>
      </c>
      <c r="D135" s="75">
        <v>0</v>
      </c>
      <c r="E135" s="75">
        <v>0</v>
      </c>
      <c r="F135" s="75">
        <v>0</v>
      </c>
      <c r="G135" s="75">
        <v>0</v>
      </c>
      <c r="H135" s="75">
        <v>29350000</v>
      </c>
      <c r="I135" s="75">
        <v>0</v>
      </c>
      <c r="J135" s="75">
        <v>29350000</v>
      </c>
      <c r="K135" s="75">
        <v>0</v>
      </c>
    </row>
    <row r="136" spans="1:11" x14ac:dyDescent="0.25">
      <c r="A136" s="74" t="s">
        <v>504</v>
      </c>
      <c r="B136" s="74" t="s">
        <v>505</v>
      </c>
      <c r="C136" s="75">
        <v>70000000</v>
      </c>
      <c r="D136" s="75">
        <v>0</v>
      </c>
      <c r="E136" s="75">
        <v>0</v>
      </c>
      <c r="F136" s="75">
        <v>0</v>
      </c>
      <c r="G136" s="75">
        <v>0</v>
      </c>
      <c r="H136" s="75">
        <v>70000000</v>
      </c>
      <c r="I136" s="75">
        <v>6100000</v>
      </c>
      <c r="J136" s="75">
        <v>63900000</v>
      </c>
      <c r="K136" s="75">
        <v>600000</v>
      </c>
    </row>
    <row r="137" spans="1:11" x14ac:dyDescent="0.25">
      <c r="A137" s="74" t="s">
        <v>506</v>
      </c>
      <c r="B137" s="74" t="s">
        <v>507</v>
      </c>
      <c r="C137" s="75">
        <v>30387600</v>
      </c>
      <c r="D137" s="75">
        <v>0</v>
      </c>
      <c r="E137" s="75">
        <v>0</v>
      </c>
      <c r="F137" s="75">
        <v>0</v>
      </c>
      <c r="G137" s="75">
        <v>0</v>
      </c>
      <c r="H137" s="75">
        <v>30387600</v>
      </c>
      <c r="I137" s="75">
        <v>3164200</v>
      </c>
      <c r="J137" s="75">
        <v>27223400</v>
      </c>
      <c r="K137" s="75">
        <v>164200</v>
      </c>
    </row>
    <row r="138" spans="1:11" x14ac:dyDescent="0.25">
      <c r="A138" s="74" t="s">
        <v>508</v>
      </c>
      <c r="B138" s="74" t="s">
        <v>509</v>
      </c>
      <c r="C138" s="75">
        <v>50000000</v>
      </c>
      <c r="D138" s="75">
        <v>0</v>
      </c>
      <c r="E138" s="75">
        <v>0</v>
      </c>
      <c r="F138" s="75">
        <v>0</v>
      </c>
      <c r="G138" s="75">
        <v>0</v>
      </c>
      <c r="H138" s="75">
        <v>50000000</v>
      </c>
      <c r="I138" s="75">
        <v>0</v>
      </c>
      <c r="J138" s="75">
        <v>50000000</v>
      </c>
      <c r="K138" s="75">
        <v>0</v>
      </c>
    </row>
    <row r="139" spans="1:11" x14ac:dyDescent="0.25">
      <c r="A139" s="74" t="s">
        <v>510</v>
      </c>
      <c r="B139" s="74" t="s">
        <v>511</v>
      </c>
      <c r="C139" s="75">
        <v>14752200</v>
      </c>
      <c r="D139" s="75">
        <v>0</v>
      </c>
      <c r="E139" s="75">
        <v>0</v>
      </c>
      <c r="F139" s="75">
        <v>0</v>
      </c>
      <c r="G139" s="75">
        <v>0</v>
      </c>
      <c r="H139" s="75">
        <v>14752200</v>
      </c>
      <c r="I139" s="75">
        <v>0</v>
      </c>
      <c r="J139" s="75">
        <v>14752200</v>
      </c>
      <c r="K139" s="75">
        <v>0</v>
      </c>
    </row>
    <row r="140" spans="1:11" x14ac:dyDescent="0.25">
      <c r="A140" s="74" t="s">
        <v>512</v>
      </c>
      <c r="B140" s="74" t="s">
        <v>513</v>
      </c>
      <c r="C140" s="75">
        <v>7840500</v>
      </c>
      <c r="D140" s="75">
        <v>0</v>
      </c>
      <c r="E140" s="75">
        <v>0</v>
      </c>
      <c r="F140" s="75">
        <v>0</v>
      </c>
      <c r="G140" s="75">
        <v>0</v>
      </c>
      <c r="H140" s="75">
        <v>7840500</v>
      </c>
      <c r="I140" s="75">
        <v>1795130</v>
      </c>
      <c r="J140" s="75">
        <v>6045370</v>
      </c>
      <c r="K140" s="75">
        <v>1795130</v>
      </c>
    </row>
    <row r="141" spans="1:11" x14ac:dyDescent="0.25">
      <c r="A141" s="74" t="s">
        <v>514</v>
      </c>
      <c r="B141" s="74" t="s">
        <v>515</v>
      </c>
      <c r="C141" s="75">
        <v>5000000</v>
      </c>
      <c r="D141" s="75">
        <v>0</v>
      </c>
      <c r="E141" s="75">
        <v>5000000</v>
      </c>
      <c r="F141" s="75">
        <v>0</v>
      </c>
      <c r="G141" s="75">
        <v>0</v>
      </c>
      <c r="H141" s="75">
        <v>0</v>
      </c>
      <c r="I141" s="75">
        <v>0</v>
      </c>
      <c r="J141" s="75">
        <v>0</v>
      </c>
      <c r="K141" s="75">
        <v>0</v>
      </c>
    </row>
    <row r="142" spans="1:11" x14ac:dyDescent="0.25">
      <c r="A142" s="74" t="s">
        <v>516</v>
      </c>
      <c r="B142" s="74" t="s">
        <v>517</v>
      </c>
      <c r="C142" s="75">
        <v>50000000</v>
      </c>
      <c r="D142" s="75">
        <v>0</v>
      </c>
      <c r="E142" s="75">
        <v>0</v>
      </c>
      <c r="F142" s="75">
        <v>0</v>
      </c>
      <c r="G142" s="75">
        <v>0</v>
      </c>
      <c r="H142" s="75">
        <v>50000000</v>
      </c>
      <c r="I142" s="75">
        <v>0</v>
      </c>
      <c r="J142" s="75">
        <v>50000000</v>
      </c>
      <c r="K142" s="75">
        <v>0</v>
      </c>
    </row>
    <row r="143" spans="1:11" x14ac:dyDescent="0.25">
      <c r="A143" s="74" t="s">
        <v>518</v>
      </c>
      <c r="B143" s="74" t="s">
        <v>519</v>
      </c>
      <c r="C143" s="75">
        <v>10000000</v>
      </c>
      <c r="D143" s="75">
        <v>0</v>
      </c>
      <c r="E143" s="75">
        <v>0</v>
      </c>
      <c r="F143" s="75">
        <v>0</v>
      </c>
      <c r="G143" s="75">
        <v>0</v>
      </c>
      <c r="H143" s="75">
        <v>10000000</v>
      </c>
      <c r="I143" s="75">
        <v>0</v>
      </c>
      <c r="J143" s="75">
        <v>10000000</v>
      </c>
      <c r="K143" s="75">
        <v>0</v>
      </c>
    </row>
    <row r="144" spans="1:11" x14ac:dyDescent="0.25">
      <c r="A144" s="74" t="s">
        <v>520</v>
      </c>
      <c r="B144" s="74" t="s">
        <v>521</v>
      </c>
      <c r="C144" s="75">
        <v>2034500</v>
      </c>
      <c r="D144" s="75">
        <v>0</v>
      </c>
      <c r="E144" s="75">
        <v>0</v>
      </c>
      <c r="F144" s="75">
        <v>0</v>
      </c>
      <c r="G144" s="75">
        <v>0</v>
      </c>
      <c r="H144" s="75">
        <v>2034500</v>
      </c>
      <c r="I144" s="75">
        <v>2034500</v>
      </c>
      <c r="J144" s="75">
        <v>0</v>
      </c>
      <c r="K144" s="75">
        <v>0</v>
      </c>
    </row>
    <row r="145" spans="1:11" x14ac:dyDescent="0.25">
      <c r="A145" s="74" t="s">
        <v>522</v>
      </c>
      <c r="B145" s="74" t="s">
        <v>523</v>
      </c>
      <c r="C145" s="75">
        <v>228998724</v>
      </c>
      <c r="D145" s="75">
        <v>0</v>
      </c>
      <c r="E145" s="75">
        <v>0</v>
      </c>
      <c r="F145" s="75">
        <v>0</v>
      </c>
      <c r="G145" s="75">
        <v>0</v>
      </c>
      <c r="H145" s="75">
        <v>228998724</v>
      </c>
      <c r="I145" s="75">
        <v>0</v>
      </c>
      <c r="J145" s="75">
        <v>228998724</v>
      </c>
      <c r="K145" s="75">
        <v>0</v>
      </c>
    </row>
    <row r="146" spans="1:11" x14ac:dyDescent="0.25">
      <c r="A146" s="74" t="s">
        <v>524</v>
      </c>
      <c r="B146" s="74" t="s">
        <v>525</v>
      </c>
      <c r="C146" s="75">
        <v>12620608</v>
      </c>
      <c r="D146" s="75">
        <v>0</v>
      </c>
      <c r="E146" s="75">
        <v>0</v>
      </c>
      <c r="F146" s="75">
        <v>0</v>
      </c>
      <c r="G146" s="75">
        <v>0</v>
      </c>
      <c r="H146" s="75">
        <v>12620608</v>
      </c>
      <c r="I146" s="75">
        <v>6630779</v>
      </c>
      <c r="J146" s="75">
        <v>5989829</v>
      </c>
      <c r="K146" s="75">
        <v>4548595</v>
      </c>
    </row>
    <row r="147" spans="1:11" x14ac:dyDescent="0.25">
      <c r="A147" s="74" t="s">
        <v>526</v>
      </c>
      <c r="B147" s="74" t="s">
        <v>527</v>
      </c>
      <c r="C147" s="75">
        <v>77952000</v>
      </c>
      <c r="D147" s="75">
        <v>0</v>
      </c>
      <c r="E147" s="75">
        <v>0</v>
      </c>
      <c r="F147" s="75">
        <v>0</v>
      </c>
      <c r="G147" s="75">
        <v>0</v>
      </c>
      <c r="H147" s="75">
        <v>77952000</v>
      </c>
      <c r="I147" s="75">
        <v>23400000</v>
      </c>
      <c r="J147" s="75">
        <v>54552000</v>
      </c>
      <c r="K147" s="75">
        <v>1300000</v>
      </c>
    </row>
    <row r="148" spans="1:11" x14ac:dyDescent="0.25">
      <c r="A148" s="74" t="s">
        <v>528</v>
      </c>
      <c r="B148" s="74" t="s">
        <v>529</v>
      </c>
      <c r="C148" s="75">
        <v>49800000</v>
      </c>
      <c r="D148" s="75">
        <v>0</v>
      </c>
      <c r="E148" s="75">
        <v>0</v>
      </c>
      <c r="F148" s="75">
        <v>0</v>
      </c>
      <c r="G148" s="75">
        <v>0</v>
      </c>
      <c r="H148" s="75">
        <v>49800000</v>
      </c>
      <c r="I148" s="75">
        <v>1600000</v>
      </c>
      <c r="J148" s="75">
        <v>48200000</v>
      </c>
      <c r="K148" s="75">
        <v>1600000</v>
      </c>
    </row>
    <row r="149" spans="1:11" x14ac:dyDescent="0.25">
      <c r="A149" s="74" t="s">
        <v>530</v>
      </c>
      <c r="B149" s="74" t="s">
        <v>531</v>
      </c>
      <c r="C149" s="75">
        <v>657600</v>
      </c>
      <c r="D149" s="75">
        <v>0</v>
      </c>
      <c r="E149" s="75">
        <v>0</v>
      </c>
      <c r="F149" s="75">
        <v>0</v>
      </c>
      <c r="G149" s="75">
        <v>0</v>
      </c>
      <c r="H149" s="75">
        <v>657600</v>
      </c>
      <c r="I149" s="75">
        <v>602800</v>
      </c>
      <c r="J149" s="75">
        <v>54800</v>
      </c>
      <c r="K149" s="75">
        <v>602800</v>
      </c>
    </row>
    <row r="150" spans="1:11" x14ac:dyDescent="0.25">
      <c r="A150" s="74" t="s">
        <v>532</v>
      </c>
      <c r="B150" s="74" t="s">
        <v>533</v>
      </c>
      <c r="C150" s="75">
        <v>1000000000</v>
      </c>
      <c r="D150" s="75">
        <v>0</v>
      </c>
      <c r="E150" s="75">
        <v>0</v>
      </c>
      <c r="F150" s="75">
        <v>0</v>
      </c>
      <c r="G150" s="75">
        <v>0</v>
      </c>
      <c r="H150" s="75">
        <v>1000000000</v>
      </c>
      <c r="I150" s="75">
        <v>141115680</v>
      </c>
      <c r="J150" s="75">
        <v>858884320</v>
      </c>
      <c r="K150" s="75">
        <v>0</v>
      </c>
    </row>
    <row r="151" spans="1:11" s="49" customFormat="1" x14ac:dyDescent="0.25">
      <c r="A151" s="72" t="s">
        <v>534</v>
      </c>
      <c r="B151" s="72" t="s">
        <v>535</v>
      </c>
      <c r="C151" s="73">
        <v>1445877959</v>
      </c>
      <c r="D151" s="73">
        <v>0</v>
      </c>
      <c r="E151" s="73">
        <v>0</v>
      </c>
      <c r="F151" s="73">
        <v>0</v>
      </c>
      <c r="G151" s="73">
        <v>0</v>
      </c>
      <c r="H151" s="73">
        <v>1445877959</v>
      </c>
      <c r="I151" s="73">
        <v>181473925</v>
      </c>
      <c r="J151" s="73">
        <v>1264404034</v>
      </c>
      <c r="K151" s="73">
        <v>30498166</v>
      </c>
    </row>
    <row r="152" spans="1:11" x14ac:dyDescent="0.25">
      <c r="A152" s="74" t="s">
        <v>536</v>
      </c>
      <c r="B152" s="74" t="s">
        <v>537</v>
      </c>
      <c r="C152" s="75">
        <v>155100000</v>
      </c>
      <c r="D152" s="75">
        <v>0</v>
      </c>
      <c r="E152" s="75">
        <v>0</v>
      </c>
      <c r="F152" s="75">
        <v>0</v>
      </c>
      <c r="G152" s="75">
        <v>0</v>
      </c>
      <c r="H152" s="75">
        <v>155100000</v>
      </c>
      <c r="I152" s="75">
        <v>150000000</v>
      </c>
      <c r="J152" s="75">
        <v>5100000</v>
      </c>
      <c r="K152" s="75">
        <v>9024241</v>
      </c>
    </row>
    <row r="153" spans="1:11" x14ac:dyDescent="0.25">
      <c r="A153" s="74" t="s">
        <v>538</v>
      </c>
      <c r="B153" s="74" t="s">
        <v>539</v>
      </c>
      <c r="C153" s="75">
        <v>47628303</v>
      </c>
      <c r="D153" s="75">
        <v>0</v>
      </c>
      <c r="E153" s="75">
        <v>0</v>
      </c>
      <c r="F153" s="75">
        <v>0</v>
      </c>
      <c r="G153" s="75">
        <v>0</v>
      </c>
      <c r="H153" s="75">
        <v>47628303</v>
      </c>
      <c r="I153" s="75">
        <v>20357735</v>
      </c>
      <c r="J153" s="75">
        <v>27270568</v>
      </c>
      <c r="K153" s="75">
        <v>20357735</v>
      </c>
    </row>
    <row r="154" spans="1:11" x14ac:dyDescent="0.25">
      <c r="A154" s="74" t="s">
        <v>540</v>
      </c>
      <c r="B154" s="74" t="s">
        <v>541</v>
      </c>
      <c r="C154" s="75">
        <v>12240000</v>
      </c>
      <c r="D154" s="75">
        <v>0</v>
      </c>
      <c r="E154" s="75">
        <v>0</v>
      </c>
      <c r="F154" s="75">
        <v>0</v>
      </c>
      <c r="G154" s="75">
        <v>0</v>
      </c>
      <c r="H154" s="75">
        <v>12240000</v>
      </c>
      <c r="I154" s="75">
        <v>1116190</v>
      </c>
      <c r="J154" s="75">
        <v>11123810</v>
      </c>
      <c r="K154" s="75">
        <v>1116190</v>
      </c>
    </row>
    <row r="155" spans="1:11" x14ac:dyDescent="0.25">
      <c r="A155" s="74" t="s">
        <v>542</v>
      </c>
      <c r="B155" s="74" t="s">
        <v>543</v>
      </c>
      <c r="C155" s="75">
        <v>586081828</v>
      </c>
      <c r="D155" s="75">
        <v>0</v>
      </c>
      <c r="E155" s="75">
        <v>0</v>
      </c>
      <c r="F155" s="75">
        <v>0</v>
      </c>
      <c r="G155" s="75">
        <v>0</v>
      </c>
      <c r="H155" s="75">
        <v>586081828</v>
      </c>
      <c r="I155" s="75">
        <v>0</v>
      </c>
      <c r="J155" s="75">
        <v>586081828</v>
      </c>
      <c r="K155" s="75">
        <v>0</v>
      </c>
    </row>
    <row r="156" spans="1:11" x14ac:dyDescent="0.25">
      <c r="A156" s="74" t="s">
        <v>544</v>
      </c>
      <c r="B156" s="74" t="s">
        <v>545</v>
      </c>
      <c r="C156" s="75">
        <v>576081828</v>
      </c>
      <c r="D156" s="75">
        <v>0</v>
      </c>
      <c r="E156" s="75">
        <v>0</v>
      </c>
      <c r="F156" s="75">
        <v>0</v>
      </c>
      <c r="G156" s="75">
        <v>0</v>
      </c>
      <c r="H156" s="75">
        <v>576081828</v>
      </c>
      <c r="I156" s="75">
        <v>0</v>
      </c>
      <c r="J156" s="75">
        <v>576081828</v>
      </c>
      <c r="K156" s="75">
        <v>0</v>
      </c>
    </row>
    <row r="157" spans="1:11" x14ac:dyDescent="0.25">
      <c r="A157" s="74" t="s">
        <v>546</v>
      </c>
      <c r="B157" s="74" t="s">
        <v>547</v>
      </c>
      <c r="C157" s="75">
        <v>58746000</v>
      </c>
      <c r="D157" s="75">
        <v>0</v>
      </c>
      <c r="E157" s="75">
        <v>0</v>
      </c>
      <c r="F157" s="75">
        <v>0</v>
      </c>
      <c r="G157" s="75">
        <v>0</v>
      </c>
      <c r="H157" s="75">
        <v>58746000</v>
      </c>
      <c r="I157" s="75">
        <v>0</v>
      </c>
      <c r="J157" s="75">
        <v>58746000</v>
      </c>
      <c r="K157" s="75">
        <v>0</v>
      </c>
    </row>
    <row r="158" spans="1:11" x14ac:dyDescent="0.25">
      <c r="A158" s="74" t="s">
        <v>548</v>
      </c>
      <c r="B158" s="74" t="s">
        <v>549</v>
      </c>
      <c r="C158" s="75">
        <v>10000000</v>
      </c>
      <c r="D158" s="75">
        <v>0</v>
      </c>
      <c r="E158" s="75">
        <v>0</v>
      </c>
      <c r="F158" s="75">
        <v>0</v>
      </c>
      <c r="G158" s="75">
        <v>0</v>
      </c>
      <c r="H158" s="75">
        <v>10000000</v>
      </c>
      <c r="I158" s="75">
        <v>10000000</v>
      </c>
      <c r="J158" s="75">
        <v>0</v>
      </c>
      <c r="K158" s="75">
        <v>0</v>
      </c>
    </row>
    <row r="159" spans="1:11" x14ac:dyDescent="0.25">
      <c r="A159" s="74" t="s">
        <v>550</v>
      </c>
      <c r="B159" s="74" t="s">
        <v>551</v>
      </c>
      <c r="C159" s="75">
        <v>99434315</v>
      </c>
      <c r="D159" s="75">
        <v>0</v>
      </c>
      <c r="E159" s="75">
        <v>0</v>
      </c>
      <c r="F159" s="75">
        <v>0</v>
      </c>
      <c r="G159" s="75">
        <v>0</v>
      </c>
      <c r="H159" s="75">
        <v>99434315</v>
      </c>
      <c r="I159" s="75">
        <v>18423514</v>
      </c>
      <c r="J159" s="75">
        <v>81010801</v>
      </c>
      <c r="K159" s="75">
        <v>8436601</v>
      </c>
    </row>
    <row r="160" spans="1:11" x14ac:dyDescent="0.25">
      <c r="A160" s="74" t="s">
        <v>552</v>
      </c>
      <c r="B160" s="74" t="s">
        <v>553</v>
      </c>
      <c r="C160" s="75">
        <v>1200000</v>
      </c>
      <c r="D160" s="75">
        <v>0</v>
      </c>
      <c r="E160" s="75">
        <v>0</v>
      </c>
      <c r="F160" s="75">
        <v>0</v>
      </c>
      <c r="G160" s="75">
        <v>0</v>
      </c>
      <c r="H160" s="75">
        <v>1200000</v>
      </c>
      <c r="I160" s="75">
        <v>0</v>
      </c>
      <c r="J160" s="75">
        <v>1200000</v>
      </c>
      <c r="K160" s="75">
        <v>0</v>
      </c>
    </row>
    <row r="161" spans="1:11" s="49" customFormat="1" x14ac:dyDescent="0.25">
      <c r="A161" s="72" t="s">
        <v>554</v>
      </c>
      <c r="B161" s="72" t="s">
        <v>555</v>
      </c>
      <c r="C161" s="73">
        <v>611477640</v>
      </c>
      <c r="D161" s="73">
        <v>600000000</v>
      </c>
      <c r="E161" s="73">
        <v>0</v>
      </c>
      <c r="F161" s="73">
        <v>0</v>
      </c>
      <c r="G161" s="73">
        <v>0</v>
      </c>
      <c r="H161" s="73">
        <v>1211477640</v>
      </c>
      <c r="I161" s="73">
        <v>880093</v>
      </c>
      <c r="J161" s="73">
        <v>1210597547</v>
      </c>
      <c r="K161" s="73">
        <v>880093</v>
      </c>
    </row>
    <row r="162" spans="1:11" s="49" customFormat="1" x14ac:dyDescent="0.25">
      <c r="A162" s="72" t="s">
        <v>556</v>
      </c>
      <c r="B162" s="72" t="s">
        <v>557</v>
      </c>
      <c r="C162" s="73">
        <v>11477640</v>
      </c>
      <c r="D162" s="73">
        <v>0</v>
      </c>
      <c r="E162" s="73">
        <v>0</v>
      </c>
      <c r="F162" s="73">
        <v>0</v>
      </c>
      <c r="G162" s="73">
        <v>0</v>
      </c>
      <c r="H162" s="73">
        <v>11477640</v>
      </c>
      <c r="I162" s="73">
        <v>795100</v>
      </c>
      <c r="J162" s="73">
        <v>10682540</v>
      </c>
      <c r="K162" s="73">
        <v>795100</v>
      </c>
    </row>
    <row r="163" spans="1:11" s="49" customFormat="1" x14ac:dyDescent="0.25">
      <c r="A163" s="72" t="s">
        <v>558</v>
      </c>
      <c r="B163" s="72" t="s">
        <v>559</v>
      </c>
      <c r="C163" s="73">
        <v>11477640</v>
      </c>
      <c r="D163" s="73">
        <v>0</v>
      </c>
      <c r="E163" s="73">
        <v>0</v>
      </c>
      <c r="F163" s="73">
        <v>0</v>
      </c>
      <c r="G163" s="73">
        <v>0</v>
      </c>
      <c r="H163" s="73">
        <v>11477640</v>
      </c>
      <c r="I163" s="73">
        <v>795100</v>
      </c>
      <c r="J163" s="73">
        <v>10682540</v>
      </c>
      <c r="K163" s="73">
        <v>795100</v>
      </c>
    </row>
    <row r="164" spans="1:11" x14ac:dyDescent="0.25">
      <c r="A164" s="74" t="s">
        <v>560</v>
      </c>
      <c r="B164" s="74" t="s">
        <v>561</v>
      </c>
      <c r="C164" s="75">
        <v>11477640</v>
      </c>
      <c r="D164" s="75">
        <v>0</v>
      </c>
      <c r="E164" s="75">
        <v>0</v>
      </c>
      <c r="F164" s="75">
        <v>0</v>
      </c>
      <c r="G164" s="75">
        <v>0</v>
      </c>
      <c r="H164" s="75">
        <v>11477640</v>
      </c>
      <c r="I164" s="75">
        <v>795100</v>
      </c>
      <c r="J164" s="75">
        <v>10682540</v>
      </c>
      <c r="K164" s="75">
        <v>795100</v>
      </c>
    </row>
    <row r="165" spans="1:11" s="49" customFormat="1" x14ac:dyDescent="0.25">
      <c r="A165" s="72" t="s">
        <v>562</v>
      </c>
      <c r="B165" s="72" t="s">
        <v>563</v>
      </c>
      <c r="C165" s="73">
        <v>600000000</v>
      </c>
      <c r="D165" s="73">
        <v>600000000</v>
      </c>
      <c r="E165" s="73">
        <v>0</v>
      </c>
      <c r="F165" s="73">
        <v>0</v>
      </c>
      <c r="G165" s="73">
        <v>0</v>
      </c>
      <c r="H165" s="73">
        <v>1200000000</v>
      </c>
      <c r="I165" s="73">
        <v>84993</v>
      </c>
      <c r="J165" s="73">
        <v>1199915007</v>
      </c>
      <c r="K165" s="73">
        <v>84993</v>
      </c>
    </row>
    <row r="166" spans="1:11" s="49" customFormat="1" x14ac:dyDescent="0.25">
      <c r="A166" s="72" t="s">
        <v>564</v>
      </c>
      <c r="B166" s="72" t="s">
        <v>565</v>
      </c>
      <c r="C166" s="73">
        <v>600000000</v>
      </c>
      <c r="D166" s="73">
        <v>600000000</v>
      </c>
      <c r="E166" s="73">
        <v>0</v>
      </c>
      <c r="F166" s="73">
        <v>0</v>
      </c>
      <c r="G166" s="73">
        <v>0</v>
      </c>
      <c r="H166" s="73">
        <v>1200000000</v>
      </c>
      <c r="I166" s="73">
        <v>84993</v>
      </c>
      <c r="J166" s="73">
        <v>1199915007</v>
      </c>
      <c r="K166" s="73">
        <v>84993</v>
      </c>
    </row>
    <row r="167" spans="1:11" x14ac:dyDescent="0.25">
      <c r="A167" s="74" t="s">
        <v>566</v>
      </c>
      <c r="B167" s="74" t="s">
        <v>567</v>
      </c>
      <c r="C167" s="75">
        <v>500000000</v>
      </c>
      <c r="D167" s="75">
        <v>600000000</v>
      </c>
      <c r="E167" s="75">
        <v>0</v>
      </c>
      <c r="F167" s="75">
        <v>0</v>
      </c>
      <c r="G167" s="75">
        <v>0</v>
      </c>
      <c r="H167" s="75">
        <v>1100000000</v>
      </c>
      <c r="I167" s="75">
        <v>84993</v>
      </c>
      <c r="J167" s="75">
        <v>1099915007</v>
      </c>
      <c r="K167" s="75">
        <v>84993</v>
      </c>
    </row>
    <row r="168" spans="1:11" x14ac:dyDescent="0.25">
      <c r="A168" s="74" t="s">
        <v>568</v>
      </c>
      <c r="B168" s="74" t="s">
        <v>569</v>
      </c>
      <c r="C168" s="75">
        <v>100000000</v>
      </c>
      <c r="D168" s="75">
        <v>0</v>
      </c>
      <c r="E168" s="75">
        <v>0</v>
      </c>
      <c r="F168" s="75">
        <v>0</v>
      </c>
      <c r="G168" s="75">
        <v>0</v>
      </c>
      <c r="H168" s="75">
        <v>100000000</v>
      </c>
      <c r="I168" s="75">
        <v>0</v>
      </c>
      <c r="J168" s="75">
        <v>100000000</v>
      </c>
      <c r="K168" s="75">
        <v>0</v>
      </c>
    </row>
    <row r="169" spans="1:11" s="49" customFormat="1" x14ac:dyDescent="0.25">
      <c r="A169" s="72" t="s">
        <v>570</v>
      </c>
      <c r="B169" s="72" t="s">
        <v>571</v>
      </c>
      <c r="C169" s="73">
        <v>205000000</v>
      </c>
      <c r="D169" s="73">
        <v>77184230</v>
      </c>
      <c r="E169" s="73">
        <v>0</v>
      </c>
      <c r="F169" s="73">
        <v>0</v>
      </c>
      <c r="G169" s="73">
        <v>0</v>
      </c>
      <c r="H169" s="73">
        <v>282184230</v>
      </c>
      <c r="I169" s="73">
        <v>8000000</v>
      </c>
      <c r="J169" s="73">
        <v>274184230</v>
      </c>
      <c r="K169" s="73">
        <v>8000000</v>
      </c>
    </row>
    <row r="170" spans="1:11" s="49" customFormat="1" x14ac:dyDescent="0.25">
      <c r="A170" s="72" t="s">
        <v>572</v>
      </c>
      <c r="B170" s="72" t="s">
        <v>573</v>
      </c>
      <c r="C170" s="73">
        <v>205000000</v>
      </c>
      <c r="D170" s="73">
        <v>77184230</v>
      </c>
      <c r="E170" s="73">
        <v>0</v>
      </c>
      <c r="F170" s="73">
        <v>0</v>
      </c>
      <c r="G170" s="73">
        <v>0</v>
      </c>
      <c r="H170" s="73">
        <v>282184230</v>
      </c>
      <c r="I170" s="73">
        <v>8000000</v>
      </c>
      <c r="J170" s="73">
        <v>274184230</v>
      </c>
      <c r="K170" s="73">
        <v>8000000</v>
      </c>
    </row>
    <row r="171" spans="1:11" x14ac:dyDescent="0.25">
      <c r="A171" s="74" t="s">
        <v>574</v>
      </c>
      <c r="B171" s="74" t="s">
        <v>575</v>
      </c>
      <c r="C171" s="75">
        <v>105000000</v>
      </c>
      <c r="D171" s="75">
        <v>0</v>
      </c>
      <c r="E171" s="75">
        <v>0</v>
      </c>
      <c r="F171" s="75">
        <v>0</v>
      </c>
      <c r="G171" s="75">
        <v>0</v>
      </c>
      <c r="H171" s="75">
        <v>105000000</v>
      </c>
      <c r="I171" s="75">
        <v>0</v>
      </c>
      <c r="J171" s="75">
        <v>105000000</v>
      </c>
      <c r="K171" s="75">
        <v>0</v>
      </c>
    </row>
    <row r="172" spans="1:11" x14ac:dyDescent="0.25">
      <c r="A172" s="74" t="s">
        <v>576</v>
      </c>
      <c r="B172" s="74" t="s">
        <v>577</v>
      </c>
      <c r="C172" s="75">
        <v>100000000</v>
      </c>
      <c r="D172" s="75">
        <v>77184230</v>
      </c>
      <c r="E172" s="75">
        <v>0</v>
      </c>
      <c r="F172" s="75">
        <v>0</v>
      </c>
      <c r="G172" s="75">
        <v>0</v>
      </c>
      <c r="H172" s="75">
        <v>177184230</v>
      </c>
      <c r="I172" s="75">
        <v>8000000</v>
      </c>
      <c r="J172" s="75">
        <v>169184230</v>
      </c>
      <c r="K172" s="75">
        <v>8000000</v>
      </c>
    </row>
    <row r="173" spans="1:11" s="49" customFormat="1" x14ac:dyDescent="0.25">
      <c r="A173" s="72" t="s">
        <v>578</v>
      </c>
      <c r="B173" s="72" t="s">
        <v>579</v>
      </c>
      <c r="C173" s="73">
        <v>363598809</v>
      </c>
      <c r="D173" s="73">
        <v>0</v>
      </c>
      <c r="E173" s="73">
        <v>0</v>
      </c>
      <c r="F173" s="73">
        <v>0</v>
      </c>
      <c r="G173" s="73">
        <v>0</v>
      </c>
      <c r="H173" s="73">
        <v>363598809</v>
      </c>
      <c r="I173" s="73">
        <v>82471294</v>
      </c>
      <c r="J173" s="73">
        <v>281127515</v>
      </c>
      <c r="K173" s="73">
        <v>80371012.200000003</v>
      </c>
    </row>
    <row r="174" spans="1:11" s="49" customFormat="1" x14ac:dyDescent="0.25">
      <c r="A174" s="72" t="s">
        <v>580</v>
      </c>
      <c r="B174" s="72" t="s">
        <v>581</v>
      </c>
      <c r="C174" s="73">
        <v>75000000</v>
      </c>
      <c r="D174" s="73">
        <v>0</v>
      </c>
      <c r="E174" s="73">
        <v>0</v>
      </c>
      <c r="F174" s="73">
        <v>0</v>
      </c>
      <c r="G174" s="73">
        <v>0</v>
      </c>
      <c r="H174" s="73">
        <v>75000000</v>
      </c>
      <c r="I174" s="73">
        <v>7550600</v>
      </c>
      <c r="J174" s="73">
        <v>67449400</v>
      </c>
      <c r="K174" s="73">
        <v>6278655.25</v>
      </c>
    </row>
    <row r="175" spans="1:11" x14ac:dyDescent="0.25">
      <c r="A175" s="74" t="s">
        <v>582</v>
      </c>
      <c r="B175" s="74" t="s">
        <v>583</v>
      </c>
      <c r="C175" s="75">
        <v>30000000</v>
      </c>
      <c r="D175" s="75">
        <v>0</v>
      </c>
      <c r="E175" s="75">
        <v>0</v>
      </c>
      <c r="F175" s="75">
        <v>0</v>
      </c>
      <c r="G175" s="75">
        <v>0</v>
      </c>
      <c r="H175" s="75">
        <v>30000000</v>
      </c>
      <c r="I175" s="75">
        <v>0</v>
      </c>
      <c r="J175" s="75">
        <v>30000000</v>
      </c>
      <c r="K175" s="75">
        <v>0</v>
      </c>
    </row>
    <row r="176" spans="1:11" x14ac:dyDescent="0.25">
      <c r="A176" s="74" t="s">
        <v>584</v>
      </c>
      <c r="B176" s="74" t="s">
        <v>585</v>
      </c>
      <c r="C176" s="75">
        <v>8500000</v>
      </c>
      <c r="D176" s="75">
        <v>0</v>
      </c>
      <c r="E176" s="75">
        <v>0</v>
      </c>
      <c r="F176" s="75">
        <v>0</v>
      </c>
      <c r="G176" s="75">
        <v>0</v>
      </c>
      <c r="H176" s="75">
        <v>8500000</v>
      </c>
      <c r="I176" s="75">
        <v>1000000</v>
      </c>
      <c r="J176" s="75">
        <v>7500000</v>
      </c>
      <c r="K176" s="75">
        <v>28055.25</v>
      </c>
    </row>
    <row r="177" spans="1:11" x14ac:dyDescent="0.25">
      <c r="A177" s="74" t="s">
        <v>586</v>
      </c>
      <c r="B177" s="74" t="s">
        <v>587</v>
      </c>
      <c r="C177" s="75">
        <v>14200000</v>
      </c>
      <c r="D177" s="75">
        <v>0</v>
      </c>
      <c r="E177" s="75">
        <v>0</v>
      </c>
      <c r="F177" s="75">
        <v>0</v>
      </c>
      <c r="G177" s="75">
        <v>0</v>
      </c>
      <c r="H177" s="75">
        <v>14200000</v>
      </c>
      <c r="I177" s="75">
        <v>6011400</v>
      </c>
      <c r="J177" s="75">
        <v>8188600</v>
      </c>
      <c r="K177" s="75">
        <v>6011400</v>
      </c>
    </row>
    <row r="178" spans="1:11" x14ac:dyDescent="0.25">
      <c r="A178" s="74" t="s">
        <v>588</v>
      </c>
      <c r="B178" s="74" t="s">
        <v>589</v>
      </c>
      <c r="C178" s="75">
        <v>13145000</v>
      </c>
      <c r="D178" s="75">
        <v>0</v>
      </c>
      <c r="E178" s="75">
        <v>0</v>
      </c>
      <c r="F178" s="75">
        <v>0</v>
      </c>
      <c r="G178" s="75">
        <v>0</v>
      </c>
      <c r="H178" s="75">
        <v>13145000</v>
      </c>
      <c r="I178" s="75">
        <v>539200</v>
      </c>
      <c r="J178" s="75">
        <v>12605800</v>
      </c>
      <c r="K178" s="75">
        <v>239200</v>
      </c>
    </row>
    <row r="179" spans="1:11" x14ac:dyDescent="0.25">
      <c r="A179" s="74" t="s">
        <v>590</v>
      </c>
      <c r="B179" s="74" t="s">
        <v>591</v>
      </c>
      <c r="C179" s="75">
        <v>9155000</v>
      </c>
      <c r="D179" s="75">
        <v>0</v>
      </c>
      <c r="E179" s="75">
        <v>0</v>
      </c>
      <c r="F179" s="75">
        <v>0</v>
      </c>
      <c r="G179" s="75">
        <v>0</v>
      </c>
      <c r="H179" s="75">
        <v>9155000</v>
      </c>
      <c r="I179" s="75">
        <v>0</v>
      </c>
      <c r="J179" s="75">
        <v>9155000</v>
      </c>
      <c r="K179" s="75">
        <v>0</v>
      </c>
    </row>
    <row r="180" spans="1:11" x14ac:dyDescent="0.25">
      <c r="A180" s="74" t="s">
        <v>592</v>
      </c>
      <c r="B180" s="74" t="s">
        <v>593</v>
      </c>
      <c r="C180" s="75">
        <v>81409437</v>
      </c>
      <c r="D180" s="75">
        <v>0</v>
      </c>
      <c r="E180" s="75">
        <v>0</v>
      </c>
      <c r="F180" s="75">
        <v>0</v>
      </c>
      <c r="G180" s="75">
        <v>0</v>
      </c>
      <c r="H180" s="75">
        <v>81409437</v>
      </c>
      <c r="I180" s="75">
        <v>18009362</v>
      </c>
      <c r="J180" s="75">
        <v>63400075</v>
      </c>
      <c r="K180" s="75">
        <v>18009362</v>
      </c>
    </row>
    <row r="181" spans="1:11" x14ac:dyDescent="0.25">
      <c r="A181" s="74" t="s">
        <v>594</v>
      </c>
      <c r="B181" s="74" t="s">
        <v>595</v>
      </c>
      <c r="C181" s="75">
        <v>43165292</v>
      </c>
      <c r="D181" s="75">
        <v>0</v>
      </c>
      <c r="E181" s="75">
        <v>0</v>
      </c>
      <c r="F181" s="75">
        <v>0</v>
      </c>
      <c r="G181" s="75">
        <v>0</v>
      </c>
      <c r="H181" s="75">
        <v>43165292</v>
      </c>
      <c r="I181" s="75">
        <v>5354810</v>
      </c>
      <c r="J181" s="75">
        <v>37810482</v>
      </c>
      <c r="K181" s="75">
        <v>4526472.95</v>
      </c>
    </row>
    <row r="182" spans="1:11" s="49" customFormat="1" x14ac:dyDescent="0.25">
      <c r="A182" s="72" t="s">
        <v>596</v>
      </c>
      <c r="B182" s="72" t="s">
        <v>597</v>
      </c>
      <c r="C182" s="73">
        <v>102037350</v>
      </c>
      <c r="D182" s="73">
        <v>0</v>
      </c>
      <c r="E182" s="73">
        <v>0</v>
      </c>
      <c r="F182" s="73">
        <v>0</v>
      </c>
      <c r="G182" s="73">
        <v>0</v>
      </c>
      <c r="H182" s="73">
        <v>102037350</v>
      </c>
      <c r="I182" s="73">
        <v>45256973</v>
      </c>
      <c r="J182" s="73">
        <v>56780377</v>
      </c>
      <c r="K182" s="73">
        <v>45256973</v>
      </c>
    </row>
    <row r="183" spans="1:11" x14ac:dyDescent="0.25">
      <c r="A183" s="74" t="s">
        <v>598</v>
      </c>
      <c r="B183" s="74" t="s">
        <v>599</v>
      </c>
      <c r="C183" s="75">
        <v>74865955</v>
      </c>
      <c r="D183" s="75">
        <v>0</v>
      </c>
      <c r="E183" s="75">
        <v>0</v>
      </c>
      <c r="F183" s="75">
        <v>0</v>
      </c>
      <c r="G183" s="75">
        <v>0</v>
      </c>
      <c r="H183" s="75">
        <v>74865955</v>
      </c>
      <c r="I183" s="75">
        <v>42378973</v>
      </c>
      <c r="J183" s="75">
        <v>32486982</v>
      </c>
      <c r="K183" s="75">
        <v>42378973</v>
      </c>
    </row>
    <row r="184" spans="1:11" x14ac:dyDescent="0.25">
      <c r="A184" s="74" t="s">
        <v>600</v>
      </c>
      <c r="B184" s="74" t="s">
        <v>601</v>
      </c>
      <c r="C184" s="75">
        <v>6132000</v>
      </c>
      <c r="D184" s="75">
        <v>0</v>
      </c>
      <c r="E184" s="75">
        <v>0</v>
      </c>
      <c r="F184" s="75">
        <v>0</v>
      </c>
      <c r="G184" s="75">
        <v>0</v>
      </c>
      <c r="H184" s="75">
        <v>6132000</v>
      </c>
      <c r="I184" s="75">
        <v>2878000</v>
      </c>
      <c r="J184" s="75">
        <v>3254000</v>
      </c>
      <c r="K184" s="75">
        <v>2878000</v>
      </c>
    </row>
    <row r="185" spans="1:11" x14ac:dyDescent="0.25">
      <c r="A185" s="74" t="s">
        <v>602</v>
      </c>
      <c r="B185" s="74" t="s">
        <v>603</v>
      </c>
      <c r="C185" s="75">
        <v>18279395</v>
      </c>
      <c r="D185" s="75">
        <v>0</v>
      </c>
      <c r="E185" s="75">
        <v>0</v>
      </c>
      <c r="F185" s="75">
        <v>0</v>
      </c>
      <c r="G185" s="75">
        <v>0</v>
      </c>
      <c r="H185" s="75">
        <v>18279395</v>
      </c>
      <c r="I185" s="75">
        <v>0</v>
      </c>
      <c r="J185" s="75">
        <v>18279395</v>
      </c>
      <c r="K185" s="75">
        <v>0</v>
      </c>
    </row>
    <row r="186" spans="1:11" x14ac:dyDescent="0.25">
      <c r="A186" s="74" t="s">
        <v>604</v>
      </c>
      <c r="B186" s="74" t="s">
        <v>605</v>
      </c>
      <c r="C186" s="75">
        <v>2760000</v>
      </c>
      <c r="D186" s="75">
        <v>0</v>
      </c>
      <c r="E186" s="75">
        <v>0</v>
      </c>
      <c r="F186" s="75">
        <v>0</v>
      </c>
      <c r="G186" s="75">
        <v>0</v>
      </c>
      <c r="H186" s="75">
        <v>2760000</v>
      </c>
      <c r="I186" s="75">
        <v>0</v>
      </c>
      <c r="J186" s="75">
        <v>2760000</v>
      </c>
      <c r="K186" s="75">
        <v>0</v>
      </c>
    </row>
    <row r="187" spans="1:11" s="49" customFormat="1" x14ac:dyDescent="0.25">
      <c r="A187" s="72" t="s">
        <v>606</v>
      </c>
      <c r="B187" s="72" t="s">
        <v>25</v>
      </c>
      <c r="C187" s="73">
        <v>11986730</v>
      </c>
      <c r="D187" s="73">
        <v>0</v>
      </c>
      <c r="E187" s="73">
        <v>0</v>
      </c>
      <c r="F187" s="73">
        <v>0</v>
      </c>
      <c r="G187" s="73">
        <v>0</v>
      </c>
      <c r="H187" s="73">
        <v>11986730</v>
      </c>
      <c r="I187" s="73">
        <v>0</v>
      </c>
      <c r="J187" s="73">
        <v>11986730</v>
      </c>
      <c r="K187" s="73">
        <v>0</v>
      </c>
    </row>
    <row r="188" spans="1:11" s="49" customFormat="1" x14ac:dyDescent="0.25">
      <c r="A188" s="72" t="s">
        <v>607</v>
      </c>
      <c r="B188" s="72" t="s">
        <v>608</v>
      </c>
      <c r="C188" s="73">
        <v>11986730</v>
      </c>
      <c r="D188" s="73">
        <v>0</v>
      </c>
      <c r="E188" s="73">
        <v>0</v>
      </c>
      <c r="F188" s="73">
        <v>0</v>
      </c>
      <c r="G188" s="73">
        <v>0</v>
      </c>
      <c r="H188" s="73">
        <v>11986730</v>
      </c>
      <c r="I188" s="73">
        <v>0</v>
      </c>
      <c r="J188" s="73">
        <v>11986730</v>
      </c>
      <c r="K188" s="73">
        <v>0</v>
      </c>
    </row>
    <row r="189" spans="1:11" x14ac:dyDescent="0.25">
      <c r="A189" s="74" t="s">
        <v>609</v>
      </c>
      <c r="B189" s="74" t="s">
        <v>610</v>
      </c>
      <c r="C189" s="75">
        <v>11986730</v>
      </c>
      <c r="D189" s="75">
        <v>0</v>
      </c>
      <c r="E189" s="75">
        <v>0</v>
      </c>
      <c r="F189" s="75">
        <v>0</v>
      </c>
      <c r="G189" s="75">
        <v>0</v>
      </c>
      <c r="H189" s="75">
        <v>11986730</v>
      </c>
      <c r="I189" s="75">
        <v>0</v>
      </c>
      <c r="J189" s="75">
        <v>11986730</v>
      </c>
      <c r="K189" s="75">
        <v>0</v>
      </c>
    </row>
    <row r="190" spans="1:11" x14ac:dyDescent="0.25">
      <c r="A190" s="74" t="s">
        <v>611</v>
      </c>
      <c r="B190" s="74" t="s">
        <v>612</v>
      </c>
      <c r="C190" s="75">
        <v>50000000</v>
      </c>
      <c r="D190" s="75">
        <v>0</v>
      </c>
      <c r="E190" s="75">
        <v>0</v>
      </c>
      <c r="F190" s="75">
        <v>0</v>
      </c>
      <c r="G190" s="75">
        <v>0</v>
      </c>
      <c r="H190" s="75">
        <v>50000000</v>
      </c>
      <c r="I190" s="75">
        <v>6299549</v>
      </c>
      <c r="J190" s="75">
        <v>43700451</v>
      </c>
      <c r="K190" s="75">
        <v>6299549</v>
      </c>
    </row>
    <row r="191" spans="1:11" x14ac:dyDescent="0.25">
      <c r="A191" s="74"/>
      <c r="B191" s="74"/>
      <c r="C191" s="75"/>
      <c r="D191" s="75"/>
      <c r="E191" s="75"/>
      <c r="F191" s="75"/>
      <c r="G191" s="75"/>
      <c r="H191" s="75"/>
      <c r="I191" s="75"/>
      <c r="J191" s="75"/>
      <c r="K191" s="75"/>
    </row>
    <row r="192" spans="1:11" s="48" customFormat="1" ht="17.25" customHeight="1" x14ac:dyDescent="0.25">
      <c r="A192" s="70" t="s">
        <v>613</v>
      </c>
      <c r="B192" s="70" t="s">
        <v>614</v>
      </c>
      <c r="C192" s="71">
        <v>163652389254</v>
      </c>
      <c r="D192" s="71">
        <v>10286117848.17</v>
      </c>
      <c r="E192" s="71">
        <v>51000006.179999985</v>
      </c>
      <c r="F192" s="71">
        <v>14551247662</v>
      </c>
      <c r="G192" s="71">
        <v>-14551247662</v>
      </c>
      <c r="H192" s="71">
        <v>173887507095.98999</v>
      </c>
      <c r="I192" s="71">
        <v>40089627086.280006</v>
      </c>
      <c r="J192" s="71">
        <v>133797880009.70999</v>
      </c>
      <c r="K192" s="71">
        <v>6264827562.6599998</v>
      </c>
    </row>
    <row r="193" spans="1:11" s="49" customFormat="1" x14ac:dyDescent="0.25">
      <c r="A193" s="72" t="s">
        <v>615</v>
      </c>
      <c r="B193" s="72" t="s">
        <v>379</v>
      </c>
      <c r="C193" s="73">
        <v>163652389254</v>
      </c>
      <c r="D193" s="73">
        <v>10286117848.17</v>
      </c>
      <c r="E193" s="73">
        <v>51000006.179999985</v>
      </c>
      <c r="F193" s="73">
        <v>14551247662</v>
      </c>
      <c r="G193" s="73">
        <v>-14551247662</v>
      </c>
      <c r="H193" s="73">
        <v>173887507095.98999</v>
      </c>
      <c r="I193" s="73">
        <v>40089627086.280006</v>
      </c>
      <c r="J193" s="73">
        <v>133797880009.70999</v>
      </c>
      <c r="K193" s="73">
        <v>6264827562.6599998</v>
      </c>
    </row>
    <row r="194" spans="1:11" s="49" customFormat="1" x14ac:dyDescent="0.25">
      <c r="A194" s="72" t="s">
        <v>616</v>
      </c>
      <c r="B194" s="72" t="s">
        <v>381</v>
      </c>
      <c r="C194" s="73">
        <v>162699072052</v>
      </c>
      <c r="D194" s="73">
        <v>10215371159.09</v>
      </c>
      <c r="E194" s="73">
        <v>51000006.179999985</v>
      </c>
      <c r="F194" s="73">
        <v>14551247662</v>
      </c>
      <c r="G194" s="73">
        <v>-14551247662</v>
      </c>
      <c r="H194" s="73">
        <v>172863443204.91</v>
      </c>
      <c r="I194" s="73">
        <v>39632743340.200005</v>
      </c>
      <c r="J194" s="73">
        <v>133230699864.70999</v>
      </c>
      <c r="K194" s="73">
        <v>6264411062.6599998</v>
      </c>
    </row>
    <row r="195" spans="1:11" s="49" customFormat="1" x14ac:dyDescent="0.25">
      <c r="A195" s="72" t="s">
        <v>617</v>
      </c>
      <c r="B195" s="72" t="s">
        <v>383</v>
      </c>
      <c r="C195" s="73">
        <v>162699072052</v>
      </c>
      <c r="D195" s="73">
        <v>10215371159.09</v>
      </c>
      <c r="E195" s="73">
        <v>51000006.179999985</v>
      </c>
      <c r="F195" s="73">
        <v>14551247662</v>
      </c>
      <c r="G195" s="73">
        <v>-14551247662</v>
      </c>
      <c r="H195" s="73">
        <v>172863443204.91</v>
      </c>
      <c r="I195" s="73">
        <v>39632743340.200005</v>
      </c>
      <c r="J195" s="73">
        <v>133230699864.70999</v>
      </c>
      <c r="K195" s="73">
        <v>6264411062.6599998</v>
      </c>
    </row>
    <row r="196" spans="1:11" s="49" customFormat="1" x14ac:dyDescent="0.25">
      <c r="A196" s="72" t="s">
        <v>618</v>
      </c>
      <c r="B196" s="72" t="s">
        <v>619</v>
      </c>
      <c r="C196" s="73">
        <v>162549072052</v>
      </c>
      <c r="D196" s="73">
        <v>10215371159.09</v>
      </c>
      <c r="E196" s="73">
        <v>51000006.179999985</v>
      </c>
      <c r="F196" s="73">
        <v>14551247662</v>
      </c>
      <c r="G196" s="73">
        <v>-14551247662</v>
      </c>
      <c r="H196" s="73">
        <v>172713443204.91</v>
      </c>
      <c r="I196" s="73">
        <v>39632743340.200005</v>
      </c>
      <c r="J196" s="73">
        <v>133080699864.70999</v>
      </c>
      <c r="K196" s="73">
        <v>6264411062.6599998</v>
      </c>
    </row>
    <row r="197" spans="1:11" s="49" customFormat="1" x14ac:dyDescent="0.25">
      <c r="A197" s="72" t="s">
        <v>620</v>
      </c>
      <c r="B197" s="72" t="s">
        <v>621</v>
      </c>
      <c r="C197" s="73">
        <v>162549072052</v>
      </c>
      <c r="D197" s="73">
        <v>10215371159.09</v>
      </c>
      <c r="E197" s="73">
        <v>51000006.179999985</v>
      </c>
      <c r="F197" s="73">
        <v>14551247662</v>
      </c>
      <c r="G197" s="73">
        <v>-14551247662</v>
      </c>
      <c r="H197" s="73">
        <v>172713443204.91</v>
      </c>
      <c r="I197" s="73">
        <v>39632743340.200005</v>
      </c>
      <c r="J197" s="73">
        <v>133080699864.70999</v>
      </c>
      <c r="K197" s="73">
        <v>6264411062.6599998</v>
      </c>
    </row>
    <row r="198" spans="1:11" s="49" customFormat="1" x14ac:dyDescent="0.25">
      <c r="A198" s="72" t="s">
        <v>622</v>
      </c>
      <c r="B198" s="72" t="s">
        <v>623</v>
      </c>
      <c r="C198" s="73">
        <v>162549072052</v>
      </c>
      <c r="D198" s="73">
        <v>10215371159.09</v>
      </c>
      <c r="E198" s="73">
        <v>51000006.179999985</v>
      </c>
      <c r="F198" s="73">
        <v>14551247662</v>
      </c>
      <c r="G198" s="73">
        <v>-14551247662</v>
      </c>
      <c r="H198" s="73">
        <v>172713443204.91</v>
      </c>
      <c r="I198" s="73">
        <v>39632743340.200005</v>
      </c>
      <c r="J198" s="73">
        <v>133080699864.70999</v>
      </c>
      <c r="K198" s="73">
        <v>6264411062.6599998</v>
      </c>
    </row>
    <row r="199" spans="1:11" x14ac:dyDescent="0.25">
      <c r="A199" s="74" t="s">
        <v>624</v>
      </c>
      <c r="B199" s="74" t="s">
        <v>625</v>
      </c>
      <c r="C199" s="75">
        <v>4109270024</v>
      </c>
      <c r="D199" s="75">
        <v>0</v>
      </c>
      <c r="E199" s="75">
        <v>0</v>
      </c>
      <c r="F199" s="75">
        <v>0</v>
      </c>
      <c r="G199" s="75">
        <v>0</v>
      </c>
      <c r="H199" s="75">
        <v>4109270024</v>
      </c>
      <c r="I199" s="75">
        <v>212525647</v>
      </c>
      <c r="J199" s="75">
        <v>3896744377</v>
      </c>
      <c r="K199" s="75">
        <v>0</v>
      </c>
    </row>
    <row r="200" spans="1:11" x14ac:dyDescent="0.25">
      <c r="A200" s="74" t="s">
        <v>626</v>
      </c>
      <c r="B200" s="74" t="s">
        <v>627</v>
      </c>
      <c r="C200" s="75">
        <v>70000000</v>
      </c>
      <c r="D200" s="75">
        <v>702639523.05999994</v>
      </c>
      <c r="E200" s="75">
        <v>0</v>
      </c>
      <c r="F200" s="75">
        <v>0</v>
      </c>
      <c r="G200" s="75">
        <v>0</v>
      </c>
      <c r="H200" s="75">
        <v>772639523.05999994</v>
      </c>
      <c r="I200" s="75">
        <v>0</v>
      </c>
      <c r="J200" s="75">
        <v>772639523.05999994</v>
      </c>
      <c r="K200" s="75">
        <v>0</v>
      </c>
    </row>
    <row r="201" spans="1:11" x14ac:dyDescent="0.25">
      <c r="A201" s="74" t="s">
        <v>628</v>
      </c>
      <c r="B201" s="74" t="s">
        <v>629</v>
      </c>
      <c r="C201" s="75">
        <v>6486866713</v>
      </c>
      <c r="D201" s="75">
        <v>5131742935.4300003</v>
      </c>
      <c r="E201" s="75">
        <v>0</v>
      </c>
      <c r="F201" s="75">
        <v>0</v>
      </c>
      <c r="G201" s="75">
        <v>0</v>
      </c>
      <c r="H201" s="75">
        <v>11618609648.43</v>
      </c>
      <c r="I201" s="75">
        <v>10188940037.059999</v>
      </c>
      <c r="J201" s="75">
        <v>1429669611.3700008</v>
      </c>
      <c r="K201" s="75">
        <v>3504203645.8500004</v>
      </c>
    </row>
    <row r="202" spans="1:11" x14ac:dyDescent="0.25">
      <c r="A202" s="74" t="s">
        <v>630</v>
      </c>
      <c r="B202" s="74" t="s">
        <v>631</v>
      </c>
      <c r="C202" s="75">
        <v>1000000000</v>
      </c>
      <c r="D202" s="75">
        <v>0</v>
      </c>
      <c r="E202" s="75">
        <v>0</v>
      </c>
      <c r="F202" s="75">
        <v>0</v>
      </c>
      <c r="G202" s="75">
        <v>0</v>
      </c>
      <c r="H202" s="75">
        <v>1000000000</v>
      </c>
      <c r="I202" s="75">
        <v>0</v>
      </c>
      <c r="J202" s="75">
        <v>1000000000</v>
      </c>
      <c r="K202" s="75">
        <v>0</v>
      </c>
    </row>
    <row r="203" spans="1:11" x14ac:dyDescent="0.25">
      <c r="A203" s="74" t="s">
        <v>632</v>
      </c>
      <c r="B203" s="74" t="s">
        <v>633</v>
      </c>
      <c r="C203" s="75">
        <v>1280000000</v>
      </c>
      <c r="D203" s="75">
        <v>607046859.60000002</v>
      </c>
      <c r="E203" s="75">
        <v>0</v>
      </c>
      <c r="F203" s="75">
        <v>0</v>
      </c>
      <c r="G203" s="75">
        <v>0</v>
      </c>
      <c r="H203" s="75">
        <v>1887046859.5999999</v>
      </c>
      <c r="I203" s="75">
        <v>1758182161.5</v>
      </c>
      <c r="J203" s="75">
        <v>128864698.0999999</v>
      </c>
      <c r="K203" s="75">
        <v>524732259.19999999</v>
      </c>
    </row>
    <row r="204" spans="1:11" x14ac:dyDescent="0.25">
      <c r="A204" s="74" t="s">
        <v>634</v>
      </c>
      <c r="B204" s="74" t="s">
        <v>635</v>
      </c>
      <c r="C204" s="75">
        <v>3156833789</v>
      </c>
      <c r="D204" s="75">
        <v>0</v>
      </c>
      <c r="E204" s="75">
        <v>0</v>
      </c>
      <c r="F204" s="75">
        <v>0</v>
      </c>
      <c r="G204" s="75">
        <v>0</v>
      </c>
      <c r="H204" s="75">
        <v>3156833789</v>
      </c>
      <c r="I204" s="75">
        <v>0</v>
      </c>
      <c r="J204" s="75">
        <v>3156833789</v>
      </c>
      <c r="K204" s="75">
        <v>0</v>
      </c>
    </row>
    <row r="205" spans="1:11" x14ac:dyDescent="0.25">
      <c r="A205" s="74" t="s">
        <v>636</v>
      </c>
      <c r="B205" s="74" t="s">
        <v>637</v>
      </c>
      <c r="C205" s="75">
        <v>1000000000</v>
      </c>
      <c r="D205" s="75">
        <v>0</v>
      </c>
      <c r="E205" s="75">
        <v>0</v>
      </c>
      <c r="F205" s="75">
        <v>0</v>
      </c>
      <c r="G205" s="75">
        <v>0</v>
      </c>
      <c r="H205" s="75">
        <v>1000000000</v>
      </c>
      <c r="I205" s="75">
        <v>0</v>
      </c>
      <c r="J205" s="75">
        <v>1000000000</v>
      </c>
      <c r="K205" s="75">
        <v>0</v>
      </c>
    </row>
    <row r="206" spans="1:11" s="49" customFormat="1" x14ac:dyDescent="0.25">
      <c r="A206" s="72" t="s">
        <v>638</v>
      </c>
      <c r="B206" s="72" t="s">
        <v>639</v>
      </c>
      <c r="C206" s="73">
        <v>7096243880</v>
      </c>
      <c r="D206" s="73">
        <v>3773941841</v>
      </c>
      <c r="E206" s="73">
        <v>51000006.179999985</v>
      </c>
      <c r="F206" s="73">
        <v>0</v>
      </c>
      <c r="G206" s="73">
        <v>0</v>
      </c>
      <c r="H206" s="73">
        <v>10819185714.82</v>
      </c>
      <c r="I206" s="73">
        <v>5668668308.4200001</v>
      </c>
      <c r="J206" s="73">
        <v>5150517406.3999996</v>
      </c>
      <c r="K206" s="73">
        <v>604766981.5999999</v>
      </c>
    </row>
    <row r="207" spans="1:11" x14ac:dyDescent="0.25">
      <c r="A207" s="74" t="s">
        <v>640</v>
      </c>
      <c r="B207" s="74" t="s">
        <v>641</v>
      </c>
      <c r="C207" s="75">
        <v>201286426</v>
      </c>
      <c r="D207" s="75">
        <v>0</v>
      </c>
      <c r="E207" s="75">
        <v>0</v>
      </c>
      <c r="F207" s="75">
        <v>0</v>
      </c>
      <c r="G207" s="75">
        <v>0</v>
      </c>
      <c r="H207" s="75">
        <v>201286426</v>
      </c>
      <c r="I207" s="75">
        <v>0</v>
      </c>
      <c r="J207" s="75">
        <v>201286426</v>
      </c>
      <c r="K207" s="75">
        <v>0</v>
      </c>
    </row>
    <row r="208" spans="1:11" x14ac:dyDescent="0.25">
      <c r="A208" s="74" t="s">
        <v>642</v>
      </c>
      <c r="B208" s="74" t="s">
        <v>643</v>
      </c>
      <c r="C208" s="75">
        <v>125764498</v>
      </c>
      <c r="D208" s="75">
        <v>0</v>
      </c>
      <c r="E208" s="75">
        <v>0</v>
      </c>
      <c r="F208" s="75">
        <v>0</v>
      </c>
      <c r="G208" s="75">
        <v>0</v>
      </c>
      <c r="H208" s="75">
        <v>125764498</v>
      </c>
      <c r="I208" s="75">
        <v>38056816</v>
      </c>
      <c r="J208" s="75">
        <v>87707682</v>
      </c>
      <c r="K208" s="75">
        <v>0</v>
      </c>
    </row>
    <row r="209" spans="1:11" x14ac:dyDescent="0.25">
      <c r="A209" s="74" t="s">
        <v>644</v>
      </c>
      <c r="B209" s="74" t="s">
        <v>645</v>
      </c>
      <c r="C209" s="75">
        <v>18338404</v>
      </c>
      <c r="D209" s="75">
        <v>0</v>
      </c>
      <c r="E209" s="75">
        <v>0</v>
      </c>
      <c r="F209" s="75">
        <v>0</v>
      </c>
      <c r="G209" s="75">
        <v>0</v>
      </c>
      <c r="H209" s="75">
        <v>18338404</v>
      </c>
      <c r="I209" s="75">
        <v>12935784</v>
      </c>
      <c r="J209" s="75">
        <v>5402620</v>
      </c>
      <c r="K209" s="75">
        <v>12935784</v>
      </c>
    </row>
    <row r="210" spans="1:11" x14ac:dyDescent="0.25">
      <c r="A210" s="74" t="s">
        <v>646</v>
      </c>
      <c r="B210" s="74" t="s">
        <v>647</v>
      </c>
      <c r="C210" s="75">
        <v>150344917</v>
      </c>
      <c r="D210" s="75">
        <v>0</v>
      </c>
      <c r="E210" s="75">
        <v>0</v>
      </c>
      <c r="F210" s="75">
        <v>0</v>
      </c>
      <c r="G210" s="75">
        <v>0</v>
      </c>
      <c r="H210" s="75">
        <v>150344917</v>
      </c>
      <c r="I210" s="75">
        <v>149704048</v>
      </c>
      <c r="J210" s="75">
        <v>640869</v>
      </c>
      <c r="K210" s="75">
        <v>0</v>
      </c>
    </row>
    <row r="211" spans="1:11" x14ac:dyDescent="0.25">
      <c r="A211" s="74" t="s">
        <v>648</v>
      </c>
      <c r="B211" s="74" t="s">
        <v>649</v>
      </c>
      <c r="C211" s="75">
        <v>92819615</v>
      </c>
      <c r="D211" s="75">
        <v>0</v>
      </c>
      <c r="E211" s="75">
        <v>0</v>
      </c>
      <c r="F211" s="75">
        <v>0</v>
      </c>
      <c r="G211" s="75">
        <v>0</v>
      </c>
      <c r="H211" s="75">
        <v>92819615</v>
      </c>
      <c r="I211" s="75">
        <v>85169296</v>
      </c>
      <c r="J211" s="75">
        <v>7650319</v>
      </c>
      <c r="K211" s="75">
        <v>0</v>
      </c>
    </row>
    <row r="212" spans="1:11" x14ac:dyDescent="0.25">
      <c r="A212" s="74" t="s">
        <v>650</v>
      </c>
      <c r="B212" s="74" t="s">
        <v>651</v>
      </c>
      <c r="C212" s="75">
        <v>120330980</v>
      </c>
      <c r="D212" s="75">
        <v>0</v>
      </c>
      <c r="E212" s="75">
        <v>51000000</v>
      </c>
      <c r="F212" s="75">
        <v>0</v>
      </c>
      <c r="G212" s="75">
        <v>0</v>
      </c>
      <c r="H212" s="75">
        <v>69330980</v>
      </c>
      <c r="I212" s="75">
        <v>69330980</v>
      </c>
      <c r="J212" s="75">
        <v>0</v>
      </c>
      <c r="K212" s="75">
        <v>69330980</v>
      </c>
    </row>
    <row r="213" spans="1:11" x14ac:dyDescent="0.25">
      <c r="A213" s="74" t="s">
        <v>652</v>
      </c>
      <c r="B213" s="74" t="s">
        <v>653</v>
      </c>
      <c r="C213" s="75">
        <v>29620127</v>
      </c>
      <c r="D213" s="75">
        <v>0</v>
      </c>
      <c r="E213" s="75">
        <v>0.91</v>
      </c>
      <c r="F213" s="75">
        <v>0</v>
      </c>
      <c r="G213" s="75">
        <v>0</v>
      </c>
      <c r="H213" s="75">
        <v>29620126.09</v>
      </c>
      <c r="I213" s="75">
        <v>28195899.800000042</v>
      </c>
      <c r="J213" s="75">
        <v>1424226.2899999581</v>
      </c>
      <c r="K213" s="75">
        <v>28195899.800000001</v>
      </c>
    </row>
    <row r="214" spans="1:11" x14ac:dyDescent="0.25">
      <c r="A214" s="74" t="s">
        <v>654</v>
      </c>
      <c r="B214" s="74" t="s">
        <v>655</v>
      </c>
      <c r="C214" s="75">
        <v>65882</v>
      </c>
      <c r="D214" s="75">
        <v>0</v>
      </c>
      <c r="E214" s="75">
        <v>0</v>
      </c>
      <c r="F214" s="75">
        <v>0</v>
      </c>
      <c r="G214" s="75">
        <v>0</v>
      </c>
      <c r="H214" s="75">
        <v>65882</v>
      </c>
      <c r="I214" s="75">
        <v>0</v>
      </c>
      <c r="J214" s="75">
        <v>65882</v>
      </c>
      <c r="K214" s="75">
        <v>0</v>
      </c>
    </row>
    <row r="215" spans="1:11" x14ac:dyDescent="0.25">
      <c r="A215" s="74" t="s">
        <v>656</v>
      </c>
      <c r="B215" s="74" t="s">
        <v>657</v>
      </c>
      <c r="C215" s="75">
        <v>1374036732</v>
      </c>
      <c r="D215" s="75">
        <v>0</v>
      </c>
      <c r="E215" s="75">
        <v>0.82</v>
      </c>
      <c r="F215" s="75">
        <v>0</v>
      </c>
      <c r="G215" s="75">
        <v>0</v>
      </c>
      <c r="H215" s="75">
        <v>1374036731.1800001</v>
      </c>
      <c r="I215" s="75">
        <v>1308409958.1800001</v>
      </c>
      <c r="J215" s="75">
        <v>65626773</v>
      </c>
      <c r="K215" s="75">
        <v>0</v>
      </c>
    </row>
    <row r="216" spans="1:11" x14ac:dyDescent="0.25">
      <c r="A216" s="74" t="s">
        <v>658</v>
      </c>
      <c r="B216" s="74" t="s">
        <v>659</v>
      </c>
      <c r="C216" s="75">
        <v>1234215338</v>
      </c>
      <c r="D216" s="75">
        <v>0</v>
      </c>
      <c r="E216" s="75">
        <v>0.98</v>
      </c>
      <c r="F216" s="75">
        <v>0</v>
      </c>
      <c r="G216" s="75">
        <v>0</v>
      </c>
      <c r="H216" s="75">
        <v>1234215337.02</v>
      </c>
      <c r="I216" s="75">
        <v>1122205297.02</v>
      </c>
      <c r="J216" s="75">
        <v>112010040</v>
      </c>
      <c r="K216" s="75">
        <v>0</v>
      </c>
    </row>
    <row r="217" spans="1:11" x14ac:dyDescent="0.25">
      <c r="A217" s="74" t="s">
        <v>660</v>
      </c>
      <c r="B217" s="74" t="s">
        <v>661</v>
      </c>
      <c r="C217" s="75">
        <v>52739640</v>
      </c>
      <c r="D217" s="75">
        <v>0</v>
      </c>
      <c r="E217" s="75">
        <v>0.98</v>
      </c>
      <c r="F217" s="75">
        <v>0</v>
      </c>
      <c r="G217" s="75">
        <v>0</v>
      </c>
      <c r="H217" s="75">
        <v>52739639.020000003</v>
      </c>
      <c r="I217" s="75">
        <v>14141750.019999996</v>
      </c>
      <c r="J217" s="75">
        <v>38597889.000000007</v>
      </c>
      <c r="K217" s="75">
        <v>1231146.2</v>
      </c>
    </row>
    <row r="218" spans="1:11" x14ac:dyDescent="0.25">
      <c r="A218" s="74" t="s">
        <v>662</v>
      </c>
      <c r="B218" s="74" t="s">
        <v>663</v>
      </c>
      <c r="C218" s="75">
        <v>1049</v>
      </c>
      <c r="D218" s="75">
        <v>0</v>
      </c>
      <c r="E218" s="75">
        <v>0</v>
      </c>
      <c r="F218" s="75">
        <v>0</v>
      </c>
      <c r="G218" s="75">
        <v>0</v>
      </c>
      <c r="H218" s="75">
        <v>1049</v>
      </c>
      <c r="I218" s="75">
        <v>0</v>
      </c>
      <c r="J218" s="75">
        <v>1049</v>
      </c>
      <c r="K218" s="75">
        <v>0</v>
      </c>
    </row>
    <row r="219" spans="1:11" x14ac:dyDescent="0.25">
      <c r="A219" s="74" t="s">
        <v>664</v>
      </c>
      <c r="B219" s="74" t="s">
        <v>665</v>
      </c>
      <c r="C219" s="75">
        <v>1467890790</v>
      </c>
      <c r="D219" s="75">
        <v>0</v>
      </c>
      <c r="E219" s="75">
        <v>0.4</v>
      </c>
      <c r="F219" s="75">
        <v>0</v>
      </c>
      <c r="G219" s="75">
        <v>0</v>
      </c>
      <c r="H219" s="75">
        <v>1467890789.5999999</v>
      </c>
      <c r="I219" s="75">
        <v>1456210308.5999999</v>
      </c>
      <c r="J219" s="75">
        <v>11680481</v>
      </c>
      <c r="K219" s="75">
        <v>0</v>
      </c>
    </row>
    <row r="220" spans="1:11" x14ac:dyDescent="0.25">
      <c r="A220" s="74" t="s">
        <v>666</v>
      </c>
      <c r="B220" s="74" t="s">
        <v>667</v>
      </c>
      <c r="C220" s="75">
        <v>58243125</v>
      </c>
      <c r="D220" s="75">
        <v>0</v>
      </c>
      <c r="E220" s="75">
        <v>0</v>
      </c>
      <c r="F220" s="75">
        <v>0</v>
      </c>
      <c r="G220" s="75">
        <v>0</v>
      </c>
      <c r="H220" s="75">
        <v>58243125</v>
      </c>
      <c r="I220" s="75">
        <v>58243125</v>
      </c>
      <c r="J220" s="75">
        <v>0</v>
      </c>
      <c r="K220" s="75">
        <v>0</v>
      </c>
    </row>
    <row r="221" spans="1:11" x14ac:dyDescent="0.25">
      <c r="A221" s="74" t="s">
        <v>668</v>
      </c>
      <c r="B221" s="74" t="s">
        <v>669</v>
      </c>
      <c r="C221" s="75">
        <v>328984505</v>
      </c>
      <c r="D221" s="75">
        <v>0</v>
      </c>
      <c r="E221" s="75">
        <v>0.4</v>
      </c>
      <c r="F221" s="75">
        <v>0</v>
      </c>
      <c r="G221" s="75">
        <v>0</v>
      </c>
      <c r="H221" s="75">
        <v>328984504.60000002</v>
      </c>
      <c r="I221" s="75">
        <v>69321143.599999994</v>
      </c>
      <c r="J221" s="75">
        <v>259663361.00000003</v>
      </c>
      <c r="K221" s="75">
        <v>28144089</v>
      </c>
    </row>
    <row r="222" spans="1:11" x14ac:dyDescent="0.25">
      <c r="A222" s="74" t="s">
        <v>670</v>
      </c>
      <c r="B222" s="74" t="s">
        <v>671</v>
      </c>
      <c r="C222" s="75">
        <v>1147570232</v>
      </c>
      <c r="D222" s="75">
        <v>0</v>
      </c>
      <c r="E222" s="75">
        <v>0</v>
      </c>
      <c r="F222" s="75">
        <v>0</v>
      </c>
      <c r="G222" s="75">
        <v>0</v>
      </c>
      <c r="H222" s="75">
        <v>1147570232</v>
      </c>
      <c r="I222" s="75">
        <v>0</v>
      </c>
      <c r="J222" s="75">
        <v>1147570232</v>
      </c>
      <c r="K222" s="75">
        <v>0</v>
      </c>
    </row>
    <row r="223" spans="1:11" x14ac:dyDescent="0.25">
      <c r="A223" s="74" t="s">
        <v>672</v>
      </c>
      <c r="B223" s="74" t="s">
        <v>673</v>
      </c>
      <c r="C223" s="75">
        <v>27285360</v>
      </c>
      <c r="D223" s="75">
        <v>0</v>
      </c>
      <c r="E223" s="75">
        <v>0.89</v>
      </c>
      <c r="F223" s="75">
        <v>0</v>
      </c>
      <c r="G223" s="75">
        <v>0</v>
      </c>
      <c r="H223" s="75">
        <v>27285359.109999999</v>
      </c>
      <c r="I223" s="75">
        <v>10630858</v>
      </c>
      <c r="J223" s="75">
        <v>16654501.109999999</v>
      </c>
      <c r="K223" s="75">
        <v>10630858</v>
      </c>
    </row>
    <row r="224" spans="1:11" x14ac:dyDescent="0.25">
      <c r="A224" s="74" t="s">
        <v>674</v>
      </c>
      <c r="B224" s="74" t="s">
        <v>675</v>
      </c>
      <c r="C224" s="75">
        <v>398832675</v>
      </c>
      <c r="D224" s="75">
        <v>0</v>
      </c>
      <c r="E224" s="75">
        <v>0</v>
      </c>
      <c r="F224" s="75">
        <v>0</v>
      </c>
      <c r="G224" s="75">
        <v>0</v>
      </c>
      <c r="H224" s="75">
        <v>398832675</v>
      </c>
      <c r="I224" s="75">
        <v>371231988</v>
      </c>
      <c r="J224" s="75">
        <v>27600687</v>
      </c>
      <c r="K224" s="75">
        <v>0</v>
      </c>
    </row>
    <row r="225" spans="1:11" x14ac:dyDescent="0.25">
      <c r="A225" s="74" t="s">
        <v>676</v>
      </c>
      <c r="B225" s="74" t="s">
        <v>677</v>
      </c>
      <c r="C225" s="75">
        <v>267873585</v>
      </c>
      <c r="D225" s="75">
        <v>0</v>
      </c>
      <c r="E225" s="75">
        <v>0.8</v>
      </c>
      <c r="F225" s="75">
        <v>0</v>
      </c>
      <c r="G225" s="75">
        <v>0</v>
      </c>
      <c r="H225" s="75">
        <v>267873584.19999999</v>
      </c>
      <c r="I225" s="75">
        <v>267873584.20000005</v>
      </c>
      <c r="J225" s="75">
        <v>-5.9604644775390625E-8</v>
      </c>
      <c r="K225" s="75">
        <v>237295236</v>
      </c>
    </row>
    <row r="226" spans="1:11" x14ac:dyDescent="0.25">
      <c r="A226" s="74" t="s">
        <v>678</v>
      </c>
      <c r="B226" s="74" t="s">
        <v>679</v>
      </c>
      <c r="C226" s="75">
        <v>0</v>
      </c>
      <c r="D226" s="75">
        <v>336389242</v>
      </c>
      <c r="E226" s="75">
        <v>0</v>
      </c>
      <c r="F226" s="75">
        <v>0</v>
      </c>
      <c r="G226" s="75">
        <v>0</v>
      </c>
      <c r="H226" s="75">
        <v>336389242</v>
      </c>
      <c r="I226" s="75">
        <v>336389242</v>
      </c>
      <c r="J226" s="75">
        <v>0</v>
      </c>
      <c r="K226" s="75">
        <v>134555696.19999999</v>
      </c>
    </row>
    <row r="227" spans="1:11" x14ac:dyDescent="0.25">
      <c r="A227" s="74" t="s">
        <v>680</v>
      </c>
      <c r="B227" s="74" t="s">
        <v>681</v>
      </c>
      <c r="C227" s="75">
        <v>0</v>
      </c>
      <c r="D227" s="75">
        <v>233375741</v>
      </c>
      <c r="E227" s="75">
        <v>0</v>
      </c>
      <c r="F227" s="75">
        <v>0</v>
      </c>
      <c r="G227" s="75">
        <v>0</v>
      </c>
      <c r="H227" s="75">
        <v>233375741</v>
      </c>
      <c r="I227" s="75">
        <v>206118230</v>
      </c>
      <c r="J227" s="75">
        <v>27257511</v>
      </c>
      <c r="K227" s="75">
        <v>82447292.400000006</v>
      </c>
    </row>
    <row r="228" spans="1:11" x14ac:dyDescent="0.25">
      <c r="A228" s="74" t="s">
        <v>682</v>
      </c>
      <c r="B228" s="74" t="s">
        <v>683</v>
      </c>
      <c r="C228" s="75">
        <v>0</v>
      </c>
      <c r="D228" s="75">
        <v>100959190</v>
      </c>
      <c r="E228" s="75">
        <v>0</v>
      </c>
      <c r="F228" s="75">
        <v>0</v>
      </c>
      <c r="G228" s="75">
        <v>0</v>
      </c>
      <c r="H228" s="75">
        <v>100959190</v>
      </c>
      <c r="I228" s="75">
        <v>64500000</v>
      </c>
      <c r="J228" s="75">
        <v>36459190</v>
      </c>
      <c r="K228" s="75">
        <v>0</v>
      </c>
    </row>
    <row r="229" spans="1:11" x14ac:dyDescent="0.25">
      <c r="A229" s="74" t="s">
        <v>684</v>
      </c>
      <c r="B229" s="74" t="s">
        <v>685</v>
      </c>
      <c r="C229" s="75">
        <v>0</v>
      </c>
      <c r="D229" s="75">
        <v>904346220</v>
      </c>
      <c r="E229" s="75">
        <v>0</v>
      </c>
      <c r="F229" s="75">
        <v>0</v>
      </c>
      <c r="G229" s="75">
        <v>0</v>
      </c>
      <c r="H229" s="75">
        <v>904346220</v>
      </c>
      <c r="I229" s="75">
        <v>0</v>
      </c>
      <c r="J229" s="75">
        <v>904346220</v>
      </c>
      <c r="K229" s="75">
        <v>0</v>
      </c>
    </row>
    <row r="230" spans="1:11" x14ac:dyDescent="0.25">
      <c r="A230" s="74" t="s">
        <v>686</v>
      </c>
      <c r="B230" s="74" t="s">
        <v>687</v>
      </c>
      <c r="C230" s="75">
        <v>0</v>
      </c>
      <c r="D230" s="75">
        <v>2198871448</v>
      </c>
      <c r="E230" s="75">
        <v>0</v>
      </c>
      <c r="F230" s="75">
        <v>0</v>
      </c>
      <c r="G230" s="75">
        <v>0</v>
      </c>
      <c r="H230" s="75">
        <v>2198871448</v>
      </c>
      <c r="I230" s="75">
        <v>0</v>
      </c>
      <c r="J230" s="75">
        <v>2198871448</v>
      </c>
      <c r="K230" s="75">
        <v>0</v>
      </c>
    </row>
    <row r="231" spans="1:11" x14ac:dyDescent="0.25">
      <c r="A231" s="74"/>
      <c r="B231" s="74"/>
      <c r="C231" s="75"/>
      <c r="D231" s="75"/>
      <c r="E231" s="75"/>
      <c r="F231" s="75"/>
      <c r="G231" s="75"/>
      <c r="H231" s="75"/>
      <c r="I231" s="75"/>
      <c r="J231" s="75"/>
      <c r="K231" s="75"/>
    </row>
    <row r="232" spans="1:11" s="49" customFormat="1" x14ac:dyDescent="0.25">
      <c r="A232" s="72" t="s">
        <v>688</v>
      </c>
      <c r="B232" s="72" t="s">
        <v>689</v>
      </c>
      <c r="C232" s="73">
        <v>138349857646</v>
      </c>
      <c r="D232" s="73">
        <v>0</v>
      </c>
      <c r="E232" s="73">
        <v>0</v>
      </c>
      <c r="F232" s="73">
        <v>14551247662</v>
      </c>
      <c r="G232" s="73">
        <v>-14551247662</v>
      </c>
      <c r="H232" s="73">
        <v>138349857646</v>
      </c>
      <c r="I232" s="73">
        <v>21804427186.219997</v>
      </c>
      <c r="J232" s="73">
        <v>116545430459.78</v>
      </c>
      <c r="K232" s="73">
        <v>1630708176.01</v>
      </c>
    </row>
    <row r="233" spans="1:11" x14ac:dyDescent="0.25">
      <c r="A233" s="74" t="s">
        <v>690</v>
      </c>
      <c r="B233" s="74" t="s">
        <v>691</v>
      </c>
      <c r="C233" s="75">
        <v>10684402908</v>
      </c>
      <c r="D233" s="75">
        <v>0</v>
      </c>
      <c r="E233" s="75">
        <v>0</v>
      </c>
      <c r="F233" s="75">
        <v>0</v>
      </c>
      <c r="G233" s="75">
        <v>0</v>
      </c>
      <c r="H233" s="75">
        <v>10684402908</v>
      </c>
      <c r="I233" s="75">
        <v>1780376349.3499999</v>
      </c>
      <c r="J233" s="75">
        <v>8904026558.6499996</v>
      </c>
      <c r="K233" s="75">
        <v>637140760</v>
      </c>
    </row>
    <row r="234" spans="1:11" x14ac:dyDescent="0.25">
      <c r="A234" s="74" t="s">
        <v>692</v>
      </c>
      <c r="B234" s="74" t="s">
        <v>141</v>
      </c>
      <c r="C234" s="75">
        <v>7635820349</v>
      </c>
      <c r="D234" s="75">
        <v>0</v>
      </c>
      <c r="E234" s="75">
        <v>0</v>
      </c>
      <c r="F234" s="75">
        <v>0</v>
      </c>
      <c r="G234" s="75">
        <v>0</v>
      </c>
      <c r="H234" s="75">
        <v>7635820349</v>
      </c>
      <c r="I234" s="75">
        <v>993958064</v>
      </c>
      <c r="J234" s="75">
        <v>6641862285</v>
      </c>
      <c r="K234" s="75">
        <v>25000000</v>
      </c>
    </row>
    <row r="235" spans="1:11" x14ac:dyDescent="0.25">
      <c r="A235" s="74" t="s">
        <v>693</v>
      </c>
      <c r="B235" s="74" t="s">
        <v>694</v>
      </c>
      <c r="C235" s="75">
        <v>99581833145</v>
      </c>
      <c r="D235" s="75">
        <v>0</v>
      </c>
      <c r="E235" s="75">
        <v>0</v>
      </c>
      <c r="F235" s="75">
        <v>0</v>
      </c>
      <c r="G235" s="75">
        <v>0</v>
      </c>
      <c r="H235" s="75">
        <v>99581833145</v>
      </c>
      <c r="I235" s="75">
        <v>14942743709.089998</v>
      </c>
      <c r="J235" s="75">
        <v>84639089435.910004</v>
      </c>
      <c r="K235" s="75">
        <v>583521922.00999999</v>
      </c>
    </row>
    <row r="236" spans="1:11" x14ac:dyDescent="0.25">
      <c r="A236" s="74" t="s">
        <v>695</v>
      </c>
      <c r="B236" s="74" t="s">
        <v>147</v>
      </c>
      <c r="C236" s="75">
        <v>1784938005</v>
      </c>
      <c r="D236" s="75">
        <v>0</v>
      </c>
      <c r="E236" s="75">
        <v>0</v>
      </c>
      <c r="F236" s="75">
        <v>14551247662</v>
      </c>
      <c r="G236" s="75">
        <v>0</v>
      </c>
      <c r="H236" s="75">
        <v>16336185667</v>
      </c>
      <c r="I236" s="75">
        <v>2277710550.98</v>
      </c>
      <c r="J236" s="75">
        <v>14058475116.02</v>
      </c>
      <c r="K236" s="75">
        <v>0</v>
      </c>
    </row>
    <row r="237" spans="1:11" x14ac:dyDescent="0.25">
      <c r="A237" s="74" t="s">
        <v>696</v>
      </c>
      <c r="B237" s="74" t="s">
        <v>145</v>
      </c>
      <c r="C237" s="75">
        <v>16336185667</v>
      </c>
      <c r="D237" s="75">
        <v>0</v>
      </c>
      <c r="E237" s="75">
        <v>0</v>
      </c>
      <c r="F237" s="75">
        <v>0</v>
      </c>
      <c r="G237" s="75">
        <v>-14551247662</v>
      </c>
      <c r="H237" s="75">
        <v>1784938005</v>
      </c>
      <c r="I237" s="75">
        <v>0</v>
      </c>
      <c r="J237" s="75">
        <v>1784938005</v>
      </c>
      <c r="K237" s="75">
        <v>0</v>
      </c>
    </row>
    <row r="238" spans="1:11" x14ac:dyDescent="0.25">
      <c r="A238" s="74" t="s">
        <v>697</v>
      </c>
      <c r="B238" s="74" t="s">
        <v>698</v>
      </c>
      <c r="C238" s="75">
        <v>35654149</v>
      </c>
      <c r="D238" s="75">
        <v>0</v>
      </c>
      <c r="E238" s="75">
        <v>0</v>
      </c>
      <c r="F238" s="75">
        <v>0</v>
      </c>
      <c r="G238" s="75">
        <v>0</v>
      </c>
      <c r="H238" s="75">
        <v>35654149</v>
      </c>
      <c r="I238" s="75">
        <v>0</v>
      </c>
      <c r="J238" s="75">
        <v>35654149</v>
      </c>
      <c r="K238" s="75">
        <v>0</v>
      </c>
    </row>
    <row r="239" spans="1:11" x14ac:dyDescent="0.25">
      <c r="A239" s="74" t="s">
        <v>699</v>
      </c>
      <c r="B239" s="74" t="s">
        <v>700</v>
      </c>
      <c r="C239" s="75">
        <v>2291023423</v>
      </c>
      <c r="D239" s="75">
        <v>0</v>
      </c>
      <c r="E239" s="75">
        <v>0</v>
      </c>
      <c r="F239" s="75">
        <v>0</v>
      </c>
      <c r="G239" s="75">
        <v>0</v>
      </c>
      <c r="H239" s="75">
        <v>2291023423</v>
      </c>
      <c r="I239" s="75">
        <v>1809638512.8</v>
      </c>
      <c r="J239" s="75">
        <v>481384910.20000005</v>
      </c>
      <c r="K239" s="75">
        <v>385045494</v>
      </c>
    </row>
    <row r="240" spans="1:11" x14ac:dyDescent="0.25">
      <c r="A240" s="74"/>
      <c r="B240" s="74"/>
      <c r="C240" s="75"/>
      <c r="D240" s="75"/>
      <c r="E240" s="75"/>
      <c r="F240" s="75"/>
      <c r="G240" s="75"/>
      <c r="H240" s="75"/>
      <c r="I240" s="75"/>
      <c r="J240" s="75"/>
      <c r="K240" s="75"/>
    </row>
    <row r="241" spans="1:11" s="49" customFormat="1" x14ac:dyDescent="0.25">
      <c r="A241" s="72" t="s">
        <v>701</v>
      </c>
      <c r="B241" s="72" t="s">
        <v>385</v>
      </c>
      <c r="C241" s="73">
        <v>150000000</v>
      </c>
      <c r="D241" s="73">
        <v>0</v>
      </c>
      <c r="E241" s="73">
        <v>0</v>
      </c>
      <c r="F241" s="73">
        <v>0</v>
      </c>
      <c r="G241" s="73">
        <v>0</v>
      </c>
      <c r="H241" s="73">
        <v>150000000</v>
      </c>
      <c r="I241" s="73">
        <v>0</v>
      </c>
      <c r="J241" s="73">
        <v>150000000</v>
      </c>
      <c r="K241" s="73">
        <v>0</v>
      </c>
    </row>
    <row r="242" spans="1:11" s="49" customFormat="1" x14ac:dyDescent="0.25">
      <c r="A242" s="72" t="s">
        <v>702</v>
      </c>
      <c r="B242" s="72" t="s">
        <v>703</v>
      </c>
      <c r="C242" s="73">
        <v>50000000</v>
      </c>
      <c r="D242" s="73">
        <v>0</v>
      </c>
      <c r="E242" s="73">
        <v>0</v>
      </c>
      <c r="F242" s="73">
        <v>0</v>
      </c>
      <c r="G242" s="73">
        <v>0</v>
      </c>
      <c r="H242" s="73">
        <v>50000000</v>
      </c>
      <c r="I242" s="73">
        <v>0</v>
      </c>
      <c r="J242" s="73">
        <v>50000000</v>
      </c>
      <c r="K242" s="73">
        <v>0</v>
      </c>
    </row>
    <row r="243" spans="1:11" x14ac:dyDescent="0.25">
      <c r="A243" s="74" t="s">
        <v>704</v>
      </c>
      <c r="B243" s="74" t="s">
        <v>705</v>
      </c>
      <c r="C243" s="75">
        <v>50000000</v>
      </c>
      <c r="D243" s="75">
        <v>0</v>
      </c>
      <c r="E243" s="75">
        <v>0</v>
      </c>
      <c r="F243" s="75">
        <v>0</v>
      </c>
      <c r="G243" s="75">
        <v>0</v>
      </c>
      <c r="H243" s="75">
        <v>50000000</v>
      </c>
      <c r="I243" s="75">
        <v>0</v>
      </c>
      <c r="J243" s="75">
        <v>50000000</v>
      </c>
      <c r="K243" s="75">
        <v>0</v>
      </c>
    </row>
    <row r="244" spans="1:11" s="49" customFormat="1" x14ac:dyDescent="0.25">
      <c r="A244" s="72" t="s">
        <v>706</v>
      </c>
      <c r="B244" s="72" t="s">
        <v>707</v>
      </c>
      <c r="C244" s="73">
        <v>100000000</v>
      </c>
      <c r="D244" s="73">
        <v>0</v>
      </c>
      <c r="E244" s="73">
        <v>0</v>
      </c>
      <c r="F244" s="73">
        <v>0</v>
      </c>
      <c r="G244" s="73">
        <v>0</v>
      </c>
      <c r="H244" s="73">
        <v>100000000</v>
      </c>
      <c r="I244" s="73">
        <v>0</v>
      </c>
      <c r="J244" s="73">
        <v>100000000</v>
      </c>
      <c r="K244" s="73">
        <v>0</v>
      </c>
    </row>
    <row r="245" spans="1:11" x14ac:dyDescent="0.25">
      <c r="A245" s="74" t="s">
        <v>708</v>
      </c>
      <c r="B245" s="74" t="s">
        <v>709</v>
      </c>
      <c r="C245" s="75">
        <v>100000000</v>
      </c>
      <c r="D245" s="75">
        <v>0</v>
      </c>
      <c r="E245" s="75">
        <v>0</v>
      </c>
      <c r="F245" s="75">
        <v>0</v>
      </c>
      <c r="G245" s="75">
        <v>0</v>
      </c>
      <c r="H245" s="75">
        <v>100000000</v>
      </c>
      <c r="I245" s="75">
        <v>0</v>
      </c>
      <c r="J245" s="75">
        <v>100000000</v>
      </c>
      <c r="K245" s="75">
        <v>0</v>
      </c>
    </row>
    <row r="246" spans="1:11" s="49" customFormat="1" x14ac:dyDescent="0.25">
      <c r="A246" s="72" t="s">
        <v>710</v>
      </c>
      <c r="B246" s="72" t="s">
        <v>403</v>
      </c>
      <c r="C246" s="73">
        <v>953317202</v>
      </c>
      <c r="D246" s="73">
        <v>70746689.079999998</v>
      </c>
      <c r="E246" s="73">
        <v>0</v>
      </c>
      <c r="F246" s="73">
        <v>0</v>
      </c>
      <c r="G246" s="73">
        <v>0</v>
      </c>
      <c r="H246" s="73">
        <v>1024063891.08</v>
      </c>
      <c r="I246" s="73">
        <v>456883746.07999998</v>
      </c>
      <c r="J246" s="73">
        <v>567180145</v>
      </c>
      <c r="K246" s="73">
        <v>416500</v>
      </c>
    </row>
    <row r="247" spans="1:11" s="49" customFormat="1" x14ac:dyDescent="0.25">
      <c r="A247" s="72" t="s">
        <v>711</v>
      </c>
      <c r="B247" s="72" t="s">
        <v>430</v>
      </c>
      <c r="C247" s="73">
        <v>953317202</v>
      </c>
      <c r="D247" s="73">
        <v>70746689.079999998</v>
      </c>
      <c r="E247" s="73">
        <v>0</v>
      </c>
      <c r="F247" s="73">
        <v>0</v>
      </c>
      <c r="G247" s="73">
        <v>0</v>
      </c>
      <c r="H247" s="73">
        <v>1024063891.08</v>
      </c>
      <c r="I247" s="73">
        <v>456883746.07999998</v>
      </c>
      <c r="J247" s="73">
        <v>567180145</v>
      </c>
      <c r="K247" s="73">
        <v>416500</v>
      </c>
    </row>
    <row r="248" spans="1:11" s="49" customFormat="1" x14ac:dyDescent="0.25">
      <c r="A248" s="72" t="s">
        <v>712</v>
      </c>
      <c r="B248" s="72" t="s">
        <v>713</v>
      </c>
      <c r="C248" s="73">
        <v>402000000</v>
      </c>
      <c r="D248" s="73">
        <v>0</v>
      </c>
      <c r="E248" s="73">
        <v>0</v>
      </c>
      <c r="F248" s="73">
        <v>0</v>
      </c>
      <c r="G248" s="73">
        <v>0</v>
      </c>
      <c r="H248" s="73">
        <v>402000000</v>
      </c>
      <c r="I248" s="73">
        <v>416500</v>
      </c>
      <c r="J248" s="73">
        <v>401583500</v>
      </c>
      <c r="K248" s="73">
        <v>416500</v>
      </c>
    </row>
    <row r="249" spans="1:11" x14ac:dyDescent="0.25">
      <c r="A249" s="74" t="s">
        <v>714</v>
      </c>
      <c r="B249" s="74" t="s">
        <v>715</v>
      </c>
      <c r="C249" s="75">
        <v>95894500</v>
      </c>
      <c r="D249" s="75">
        <v>0</v>
      </c>
      <c r="E249" s="75">
        <v>0</v>
      </c>
      <c r="F249" s="75">
        <v>0</v>
      </c>
      <c r="G249" s="75">
        <v>0</v>
      </c>
      <c r="H249" s="75">
        <v>95894500</v>
      </c>
      <c r="I249" s="75">
        <v>0</v>
      </c>
      <c r="J249" s="75">
        <v>95894500</v>
      </c>
      <c r="K249" s="75">
        <v>0</v>
      </c>
    </row>
    <row r="250" spans="1:11" x14ac:dyDescent="0.25">
      <c r="A250" s="74" t="s">
        <v>716</v>
      </c>
      <c r="B250" s="74" t="s">
        <v>717</v>
      </c>
      <c r="C250" s="75">
        <v>4105500</v>
      </c>
      <c r="D250" s="75">
        <v>0</v>
      </c>
      <c r="E250" s="75">
        <v>0</v>
      </c>
      <c r="F250" s="75">
        <v>0</v>
      </c>
      <c r="G250" s="75">
        <v>0</v>
      </c>
      <c r="H250" s="75">
        <v>4105500</v>
      </c>
      <c r="I250" s="75">
        <v>416500</v>
      </c>
      <c r="J250" s="75">
        <v>3689000</v>
      </c>
      <c r="K250" s="75">
        <v>416500</v>
      </c>
    </row>
    <row r="251" spans="1:11" x14ac:dyDescent="0.25">
      <c r="A251" s="74" t="s">
        <v>718</v>
      </c>
      <c r="B251" s="74" t="s">
        <v>719</v>
      </c>
      <c r="C251" s="75">
        <v>50000000</v>
      </c>
      <c r="D251" s="75">
        <v>0</v>
      </c>
      <c r="E251" s="75">
        <v>0</v>
      </c>
      <c r="F251" s="75">
        <v>0</v>
      </c>
      <c r="G251" s="75">
        <v>0</v>
      </c>
      <c r="H251" s="75">
        <v>50000000</v>
      </c>
      <c r="I251" s="75">
        <v>0</v>
      </c>
      <c r="J251" s="75">
        <v>50000000</v>
      </c>
      <c r="K251" s="75">
        <v>0</v>
      </c>
    </row>
    <row r="252" spans="1:11" x14ac:dyDescent="0.25">
      <c r="A252" s="74" t="s">
        <v>720</v>
      </c>
      <c r="B252" s="74" t="s">
        <v>721</v>
      </c>
      <c r="C252" s="75">
        <v>252000000</v>
      </c>
      <c r="D252" s="75">
        <v>0</v>
      </c>
      <c r="E252" s="75">
        <v>0</v>
      </c>
      <c r="F252" s="75">
        <v>0</v>
      </c>
      <c r="G252" s="75">
        <v>0</v>
      </c>
      <c r="H252" s="75">
        <v>252000000</v>
      </c>
      <c r="I252" s="75">
        <v>0</v>
      </c>
      <c r="J252" s="75">
        <v>252000000</v>
      </c>
      <c r="K252" s="75">
        <v>0</v>
      </c>
    </row>
    <row r="253" spans="1:11" x14ac:dyDescent="0.25">
      <c r="A253" s="74" t="s">
        <v>722</v>
      </c>
      <c r="B253" s="74" t="s">
        <v>723</v>
      </c>
      <c r="C253" s="75">
        <v>180000000</v>
      </c>
      <c r="D253" s="75">
        <v>0</v>
      </c>
      <c r="E253" s="75">
        <v>0</v>
      </c>
      <c r="F253" s="75">
        <v>0</v>
      </c>
      <c r="G253" s="75">
        <v>0</v>
      </c>
      <c r="H253" s="75">
        <v>180000000</v>
      </c>
      <c r="I253" s="75">
        <v>0</v>
      </c>
      <c r="J253" s="75">
        <v>180000000</v>
      </c>
      <c r="K253" s="75">
        <v>0</v>
      </c>
    </row>
    <row r="254" spans="1:11" x14ac:dyDescent="0.25">
      <c r="A254" s="74" t="s">
        <v>724</v>
      </c>
      <c r="B254" s="74" t="s">
        <v>725</v>
      </c>
      <c r="C254" s="75">
        <v>72000000</v>
      </c>
      <c r="D254" s="75">
        <v>0</v>
      </c>
      <c r="E254" s="75">
        <v>0</v>
      </c>
      <c r="F254" s="75">
        <v>0</v>
      </c>
      <c r="G254" s="75">
        <v>0</v>
      </c>
      <c r="H254" s="75">
        <v>72000000</v>
      </c>
      <c r="I254" s="75">
        <v>0</v>
      </c>
      <c r="J254" s="75">
        <v>72000000</v>
      </c>
      <c r="K254" s="75">
        <v>0</v>
      </c>
    </row>
    <row r="255" spans="1:11" s="49" customFormat="1" x14ac:dyDescent="0.25">
      <c r="A255" s="72" t="s">
        <v>726</v>
      </c>
      <c r="B255" s="72" t="s">
        <v>77</v>
      </c>
      <c r="C255" s="73">
        <v>531317202</v>
      </c>
      <c r="D255" s="73">
        <v>70746689.079999998</v>
      </c>
      <c r="E255" s="73">
        <v>0</v>
      </c>
      <c r="F255" s="73">
        <v>0</v>
      </c>
      <c r="G255" s="73">
        <v>0</v>
      </c>
      <c r="H255" s="73">
        <v>602063891.08000004</v>
      </c>
      <c r="I255" s="73">
        <v>456467246.07999998</v>
      </c>
      <c r="J255" s="73">
        <v>145596645.00000006</v>
      </c>
      <c r="K255" s="73">
        <v>0</v>
      </c>
    </row>
    <row r="256" spans="1:11" s="49" customFormat="1" x14ac:dyDescent="0.25">
      <c r="A256" s="72" t="s">
        <v>727</v>
      </c>
      <c r="B256" s="72" t="s">
        <v>728</v>
      </c>
      <c r="C256" s="73">
        <v>145596645</v>
      </c>
      <c r="D256" s="73">
        <v>0</v>
      </c>
      <c r="E256" s="73">
        <v>0</v>
      </c>
      <c r="F256" s="73">
        <v>0</v>
      </c>
      <c r="G256" s="73">
        <v>0</v>
      </c>
      <c r="H256" s="73">
        <v>145596645</v>
      </c>
      <c r="I256" s="73">
        <v>0</v>
      </c>
      <c r="J256" s="73">
        <v>145596645</v>
      </c>
      <c r="K256" s="73">
        <v>0</v>
      </c>
    </row>
    <row r="257" spans="1:11" x14ac:dyDescent="0.25">
      <c r="A257" s="74" t="s">
        <v>729</v>
      </c>
      <c r="B257" s="74" t="s">
        <v>730</v>
      </c>
      <c r="C257" s="75">
        <v>385720557</v>
      </c>
      <c r="D257" s="75">
        <v>70746689.079999998</v>
      </c>
      <c r="E257" s="75">
        <v>0</v>
      </c>
      <c r="F257" s="75">
        <v>0</v>
      </c>
      <c r="G257" s="75">
        <v>0</v>
      </c>
      <c r="H257" s="75">
        <v>456467246.07999998</v>
      </c>
      <c r="I257" s="75">
        <v>456467246.07999998</v>
      </c>
      <c r="J257" s="75">
        <v>0</v>
      </c>
      <c r="K257" s="75">
        <v>0</v>
      </c>
    </row>
    <row r="258" spans="1:11" s="49" customFormat="1" x14ac:dyDescent="0.25">
      <c r="A258" s="72" t="s">
        <v>731</v>
      </c>
      <c r="B258" s="72" t="s">
        <v>89</v>
      </c>
      <c r="C258" s="73">
        <v>20000000</v>
      </c>
      <c r="D258" s="73">
        <v>0</v>
      </c>
      <c r="E258" s="73">
        <v>0</v>
      </c>
      <c r="F258" s="73">
        <v>0</v>
      </c>
      <c r="G258" s="73">
        <v>0</v>
      </c>
      <c r="H258" s="73">
        <v>20000000</v>
      </c>
      <c r="I258" s="73">
        <v>0</v>
      </c>
      <c r="J258" s="73">
        <v>20000000</v>
      </c>
      <c r="K258" s="73">
        <v>0</v>
      </c>
    </row>
    <row r="259" spans="1:11" x14ac:dyDescent="0.25">
      <c r="A259" s="74" t="s">
        <v>732</v>
      </c>
      <c r="B259" s="74" t="s">
        <v>733</v>
      </c>
      <c r="C259" s="75">
        <v>10000000</v>
      </c>
      <c r="D259" s="75">
        <v>0</v>
      </c>
      <c r="E259" s="75">
        <v>0</v>
      </c>
      <c r="F259" s="75">
        <v>0</v>
      </c>
      <c r="G259" s="75">
        <v>0</v>
      </c>
      <c r="H259" s="75">
        <v>10000000</v>
      </c>
      <c r="I259" s="75">
        <v>0</v>
      </c>
      <c r="J259" s="75">
        <v>10000000</v>
      </c>
      <c r="K259" s="75">
        <v>0</v>
      </c>
    </row>
    <row r="260" spans="1:11" x14ac:dyDescent="0.25">
      <c r="A260" s="74" t="s">
        <v>734</v>
      </c>
      <c r="B260" s="74" t="s">
        <v>735</v>
      </c>
      <c r="C260" s="75">
        <v>10000000</v>
      </c>
      <c r="D260" s="75">
        <v>0</v>
      </c>
      <c r="E260" s="75">
        <v>0</v>
      </c>
      <c r="F260" s="75">
        <v>0</v>
      </c>
      <c r="G260" s="75">
        <v>0</v>
      </c>
      <c r="H260" s="75">
        <v>10000000</v>
      </c>
      <c r="I260" s="75">
        <v>0</v>
      </c>
      <c r="J260" s="75">
        <v>10000000</v>
      </c>
      <c r="K260" s="75">
        <v>0</v>
      </c>
    </row>
    <row r="261" spans="1:11" x14ac:dyDescent="0.25">
      <c r="A261" s="74"/>
      <c r="B261" s="74"/>
      <c r="C261" s="75"/>
      <c r="D261" s="75"/>
      <c r="E261" s="75"/>
      <c r="F261" s="75"/>
      <c r="G261" s="75"/>
      <c r="H261" s="75"/>
      <c r="I261" s="75"/>
      <c r="J261" s="75"/>
      <c r="K261" s="75"/>
    </row>
    <row r="262" spans="1:11" s="48" customFormat="1" ht="19.5" customHeight="1" x14ac:dyDescent="0.25">
      <c r="A262" s="70" t="s">
        <v>736</v>
      </c>
      <c r="B262" s="70" t="s">
        <v>737</v>
      </c>
      <c r="C262" s="71">
        <v>9833723087</v>
      </c>
      <c r="D262" s="71">
        <v>90000</v>
      </c>
      <c r="E262" s="71">
        <v>154653944.40000001</v>
      </c>
      <c r="F262" s="71">
        <v>0</v>
      </c>
      <c r="G262" s="71">
        <v>0</v>
      </c>
      <c r="H262" s="71">
        <v>9679159142.6000004</v>
      </c>
      <c r="I262" s="71">
        <v>1265281716.5999999</v>
      </c>
      <c r="J262" s="71">
        <v>8413877426</v>
      </c>
      <c r="K262" s="71">
        <v>179085970</v>
      </c>
    </row>
    <row r="263" spans="1:11" s="49" customFormat="1" x14ac:dyDescent="0.25">
      <c r="A263" s="72" t="s">
        <v>738</v>
      </c>
      <c r="B263" s="72" t="s">
        <v>739</v>
      </c>
      <c r="C263" s="73">
        <v>9833723087</v>
      </c>
      <c r="D263" s="73">
        <v>90000</v>
      </c>
      <c r="E263" s="73">
        <v>154653944.40000001</v>
      </c>
      <c r="F263" s="73">
        <v>0</v>
      </c>
      <c r="G263" s="73">
        <v>0</v>
      </c>
      <c r="H263" s="73">
        <v>9679159142.6000004</v>
      </c>
      <c r="I263" s="73">
        <v>1265281716.5999999</v>
      </c>
      <c r="J263" s="73">
        <v>8413877426</v>
      </c>
      <c r="K263" s="73">
        <v>179085970</v>
      </c>
    </row>
    <row r="264" spans="1:11" s="49" customFormat="1" x14ac:dyDescent="0.25">
      <c r="A264" s="72" t="s">
        <v>740</v>
      </c>
      <c r="B264" s="72" t="s">
        <v>741</v>
      </c>
      <c r="C264" s="73">
        <v>8538421593</v>
      </c>
      <c r="D264" s="73">
        <v>0</v>
      </c>
      <c r="E264" s="73">
        <v>154653944</v>
      </c>
      <c r="F264" s="73">
        <v>0</v>
      </c>
      <c r="G264" s="73">
        <v>0</v>
      </c>
      <c r="H264" s="73">
        <v>8383767649</v>
      </c>
      <c r="I264" s="73">
        <v>1112700241</v>
      </c>
      <c r="J264" s="73">
        <v>7271067408</v>
      </c>
      <c r="K264" s="73">
        <v>142800000</v>
      </c>
    </row>
    <row r="265" spans="1:11" s="49" customFormat="1" x14ac:dyDescent="0.25">
      <c r="A265" s="72" t="s">
        <v>742</v>
      </c>
      <c r="B265" s="72" t="s">
        <v>743</v>
      </c>
      <c r="C265" s="73">
        <v>1151951635</v>
      </c>
      <c r="D265" s="73">
        <v>0</v>
      </c>
      <c r="E265" s="73">
        <v>0</v>
      </c>
      <c r="F265" s="73">
        <v>0</v>
      </c>
      <c r="G265" s="73">
        <v>0</v>
      </c>
      <c r="H265" s="73">
        <v>1151951635</v>
      </c>
      <c r="I265" s="73">
        <v>859763100</v>
      </c>
      <c r="J265" s="73">
        <v>292188535</v>
      </c>
      <c r="K265" s="73">
        <v>0</v>
      </c>
    </row>
    <row r="266" spans="1:11" x14ac:dyDescent="0.25">
      <c r="A266" s="74" t="s">
        <v>744</v>
      </c>
      <c r="B266" s="74" t="s">
        <v>37</v>
      </c>
      <c r="C266" s="75">
        <v>1151951635</v>
      </c>
      <c r="D266" s="75">
        <v>0</v>
      </c>
      <c r="E266" s="75">
        <v>0</v>
      </c>
      <c r="F266" s="75">
        <v>0</v>
      </c>
      <c r="G266" s="75">
        <v>0</v>
      </c>
      <c r="H266" s="75">
        <v>1151951635</v>
      </c>
      <c r="I266" s="75">
        <v>859763100</v>
      </c>
      <c r="J266" s="75">
        <v>292188535</v>
      </c>
      <c r="K266" s="75">
        <v>0</v>
      </c>
    </row>
    <row r="267" spans="1:11" s="49" customFormat="1" x14ac:dyDescent="0.25">
      <c r="A267" s="72" t="s">
        <v>745</v>
      </c>
      <c r="B267" s="72" t="s">
        <v>746</v>
      </c>
      <c r="C267" s="73">
        <v>7386469958</v>
      </c>
      <c r="D267" s="73">
        <v>0</v>
      </c>
      <c r="E267" s="73">
        <v>154653944</v>
      </c>
      <c r="F267" s="73">
        <v>0</v>
      </c>
      <c r="G267" s="73">
        <v>0</v>
      </c>
      <c r="H267" s="73">
        <v>7231816014</v>
      </c>
      <c r="I267" s="73">
        <v>252937141</v>
      </c>
      <c r="J267" s="73">
        <v>6978878873</v>
      </c>
      <c r="K267" s="73">
        <v>142800000</v>
      </c>
    </row>
    <row r="268" spans="1:11" x14ac:dyDescent="0.25">
      <c r="A268" s="74" t="s">
        <v>747</v>
      </c>
      <c r="B268" s="74" t="s">
        <v>748</v>
      </c>
      <c r="C268" s="75">
        <v>391479060</v>
      </c>
      <c r="D268" s="75">
        <v>0</v>
      </c>
      <c r="E268" s="75">
        <v>0</v>
      </c>
      <c r="F268" s="75">
        <v>0</v>
      </c>
      <c r="G268" s="75">
        <v>0</v>
      </c>
      <c r="H268" s="75">
        <v>391479060</v>
      </c>
      <c r="I268" s="75">
        <v>11895471</v>
      </c>
      <c r="J268" s="75">
        <v>379583589</v>
      </c>
      <c r="K268" s="75">
        <v>0</v>
      </c>
    </row>
    <row r="269" spans="1:11" x14ac:dyDescent="0.25">
      <c r="A269" s="74" t="s">
        <v>749</v>
      </c>
      <c r="B269" s="74" t="s">
        <v>750</v>
      </c>
      <c r="C269" s="75">
        <v>20000000</v>
      </c>
      <c r="D269" s="75">
        <v>0</v>
      </c>
      <c r="E269" s="75">
        <v>0</v>
      </c>
      <c r="F269" s="75">
        <v>0</v>
      </c>
      <c r="G269" s="75">
        <v>0</v>
      </c>
      <c r="H269" s="75">
        <v>20000000</v>
      </c>
      <c r="I269" s="75">
        <v>0</v>
      </c>
      <c r="J269" s="75">
        <v>20000000</v>
      </c>
      <c r="K269" s="75">
        <v>0</v>
      </c>
    </row>
    <row r="270" spans="1:11" x14ac:dyDescent="0.25">
      <c r="A270" s="74" t="s">
        <v>751</v>
      </c>
      <c r="B270" s="74" t="s">
        <v>752</v>
      </c>
      <c r="C270" s="75">
        <v>316208492</v>
      </c>
      <c r="D270" s="75">
        <v>0</v>
      </c>
      <c r="E270" s="75">
        <v>0</v>
      </c>
      <c r="F270" s="75">
        <v>0</v>
      </c>
      <c r="G270" s="75">
        <v>0</v>
      </c>
      <c r="H270" s="75">
        <v>316208492</v>
      </c>
      <c r="I270" s="75">
        <v>0</v>
      </c>
      <c r="J270" s="75">
        <v>316208492</v>
      </c>
      <c r="K270" s="75">
        <v>0</v>
      </c>
    </row>
    <row r="271" spans="1:11" x14ac:dyDescent="0.25">
      <c r="A271" s="74" t="s">
        <v>753</v>
      </c>
      <c r="B271" s="74" t="s">
        <v>754</v>
      </c>
      <c r="C271" s="75">
        <v>11500000</v>
      </c>
      <c r="D271" s="75">
        <v>0</v>
      </c>
      <c r="E271" s="75">
        <v>0</v>
      </c>
      <c r="F271" s="75">
        <v>0</v>
      </c>
      <c r="G271" s="75">
        <v>0</v>
      </c>
      <c r="H271" s="75">
        <v>11500000</v>
      </c>
      <c r="I271" s="75">
        <v>0</v>
      </c>
      <c r="J271" s="75">
        <v>11500000</v>
      </c>
      <c r="K271" s="75">
        <v>0</v>
      </c>
    </row>
    <row r="272" spans="1:11" x14ac:dyDescent="0.25">
      <c r="A272" s="74" t="s">
        <v>755</v>
      </c>
      <c r="B272" s="74" t="s">
        <v>756</v>
      </c>
      <c r="C272" s="75">
        <v>6319828462</v>
      </c>
      <c r="D272" s="75">
        <v>0</v>
      </c>
      <c r="E272" s="75">
        <v>0</v>
      </c>
      <c r="F272" s="75">
        <v>0</v>
      </c>
      <c r="G272" s="75">
        <v>0</v>
      </c>
      <c r="H272" s="75">
        <v>6319828462</v>
      </c>
      <c r="I272" s="75">
        <v>98241670</v>
      </c>
      <c r="J272" s="75">
        <v>6221586792</v>
      </c>
      <c r="K272" s="75">
        <v>0</v>
      </c>
    </row>
    <row r="273" spans="1:11" x14ac:dyDescent="0.25">
      <c r="A273" s="74" t="s">
        <v>757</v>
      </c>
      <c r="B273" s="74" t="s">
        <v>758</v>
      </c>
      <c r="C273" s="75">
        <v>142800000</v>
      </c>
      <c r="D273" s="75">
        <v>0</v>
      </c>
      <c r="E273" s="75">
        <v>142800000</v>
      </c>
      <c r="F273" s="75">
        <v>0</v>
      </c>
      <c r="G273" s="75">
        <v>0</v>
      </c>
      <c r="H273" s="75">
        <v>0</v>
      </c>
      <c r="I273" s="75">
        <v>0</v>
      </c>
      <c r="J273" s="75">
        <v>0</v>
      </c>
      <c r="K273" s="75">
        <v>0</v>
      </c>
    </row>
    <row r="274" spans="1:11" x14ac:dyDescent="0.25">
      <c r="A274" s="74" t="s">
        <v>759</v>
      </c>
      <c r="B274" s="74" t="s">
        <v>760</v>
      </c>
      <c r="C274" s="75">
        <v>10000000</v>
      </c>
      <c r="D274" s="75">
        <v>0</v>
      </c>
      <c r="E274" s="75">
        <v>0</v>
      </c>
      <c r="F274" s="75">
        <v>0</v>
      </c>
      <c r="G274" s="75">
        <v>0</v>
      </c>
      <c r="H274" s="75">
        <v>10000000</v>
      </c>
      <c r="I274" s="75">
        <v>0</v>
      </c>
      <c r="J274" s="75">
        <v>10000000</v>
      </c>
      <c r="K274" s="75">
        <v>0</v>
      </c>
    </row>
    <row r="275" spans="1:11" x14ac:dyDescent="0.25">
      <c r="A275" s="74" t="s">
        <v>761</v>
      </c>
      <c r="B275" s="74" t="s">
        <v>762</v>
      </c>
      <c r="C275" s="75">
        <v>10000000</v>
      </c>
      <c r="D275" s="75">
        <v>0</v>
      </c>
      <c r="E275" s="75">
        <v>0</v>
      </c>
      <c r="F275" s="75">
        <v>0</v>
      </c>
      <c r="G275" s="75">
        <v>0</v>
      </c>
      <c r="H275" s="75">
        <v>10000000</v>
      </c>
      <c r="I275" s="75">
        <v>0</v>
      </c>
      <c r="J275" s="75">
        <v>10000000</v>
      </c>
      <c r="K275" s="75">
        <v>0</v>
      </c>
    </row>
    <row r="276" spans="1:11" x14ac:dyDescent="0.25">
      <c r="A276" s="74" t="s">
        <v>763</v>
      </c>
      <c r="B276" s="74" t="s">
        <v>764</v>
      </c>
      <c r="C276" s="75">
        <v>10000000</v>
      </c>
      <c r="D276" s="75">
        <v>0</v>
      </c>
      <c r="E276" s="75">
        <v>0</v>
      </c>
      <c r="F276" s="75">
        <v>0</v>
      </c>
      <c r="G276" s="75">
        <v>0</v>
      </c>
      <c r="H276" s="75">
        <v>10000000</v>
      </c>
      <c r="I276" s="75">
        <v>0</v>
      </c>
      <c r="J276" s="75">
        <v>10000000</v>
      </c>
      <c r="K276" s="75">
        <v>0</v>
      </c>
    </row>
    <row r="277" spans="1:11" x14ac:dyDescent="0.25">
      <c r="A277" s="74" t="s">
        <v>765</v>
      </c>
      <c r="B277" s="74" t="s">
        <v>766</v>
      </c>
      <c r="C277" s="75">
        <v>154653944</v>
      </c>
      <c r="D277" s="75">
        <v>0</v>
      </c>
      <c r="E277" s="75">
        <v>11853944</v>
      </c>
      <c r="F277" s="75">
        <v>0</v>
      </c>
      <c r="G277" s="75">
        <v>0</v>
      </c>
      <c r="H277" s="75">
        <v>142800000</v>
      </c>
      <c r="I277" s="75">
        <v>142800000</v>
      </c>
      <c r="J277" s="75">
        <v>0</v>
      </c>
      <c r="K277" s="75">
        <v>142800000</v>
      </c>
    </row>
    <row r="278" spans="1:11" s="49" customFormat="1" x14ac:dyDescent="0.25">
      <c r="A278" s="72" t="s">
        <v>767</v>
      </c>
      <c r="B278" s="72" t="s">
        <v>430</v>
      </c>
      <c r="C278" s="73">
        <v>1295301494</v>
      </c>
      <c r="D278" s="73">
        <v>90000</v>
      </c>
      <c r="E278" s="73">
        <v>0.4</v>
      </c>
      <c r="F278" s="73">
        <v>0</v>
      </c>
      <c r="G278" s="73">
        <v>0</v>
      </c>
      <c r="H278" s="73">
        <v>1295391493.5999999</v>
      </c>
      <c r="I278" s="73">
        <v>152581475.59999999</v>
      </c>
      <c r="J278" s="73">
        <v>1142810018</v>
      </c>
      <c r="K278" s="73">
        <v>36285970</v>
      </c>
    </row>
    <row r="279" spans="1:11" s="49" customFormat="1" x14ac:dyDescent="0.25">
      <c r="A279" s="72" t="s">
        <v>768</v>
      </c>
      <c r="B279" s="72" t="s">
        <v>769</v>
      </c>
      <c r="C279" s="73">
        <v>1066597421</v>
      </c>
      <c r="D279" s="73">
        <v>0</v>
      </c>
      <c r="E279" s="73">
        <v>0</v>
      </c>
      <c r="F279" s="73">
        <v>0</v>
      </c>
      <c r="G279" s="73">
        <v>0</v>
      </c>
      <c r="H279" s="73">
        <v>1066597421</v>
      </c>
      <c r="I279" s="73">
        <v>39930000</v>
      </c>
      <c r="J279" s="73">
        <v>1026667421</v>
      </c>
      <c r="K279" s="73">
        <v>7627200</v>
      </c>
    </row>
    <row r="280" spans="1:11" x14ac:dyDescent="0.25">
      <c r="A280" s="74" t="s">
        <v>770</v>
      </c>
      <c r="B280" s="74" t="s">
        <v>65</v>
      </c>
      <c r="C280" s="75">
        <v>1022617421</v>
      </c>
      <c r="D280" s="75">
        <v>0</v>
      </c>
      <c r="E280" s="75">
        <v>0</v>
      </c>
      <c r="F280" s="75">
        <v>0</v>
      </c>
      <c r="G280" s="75">
        <v>0</v>
      </c>
      <c r="H280" s="75">
        <v>1022617421</v>
      </c>
      <c r="I280" s="75">
        <v>0</v>
      </c>
      <c r="J280" s="75">
        <v>1022617421</v>
      </c>
      <c r="K280" s="75">
        <v>0</v>
      </c>
    </row>
    <row r="281" spans="1:11" x14ac:dyDescent="0.25">
      <c r="A281" s="74" t="s">
        <v>771</v>
      </c>
      <c r="B281" s="74" t="s">
        <v>772</v>
      </c>
      <c r="C281" s="75">
        <v>43980000</v>
      </c>
      <c r="D281" s="75">
        <v>0</v>
      </c>
      <c r="E281" s="75">
        <v>0</v>
      </c>
      <c r="F281" s="75">
        <v>0</v>
      </c>
      <c r="G281" s="75">
        <v>0</v>
      </c>
      <c r="H281" s="75">
        <v>43980000</v>
      </c>
      <c r="I281" s="75">
        <v>39930000</v>
      </c>
      <c r="J281" s="75">
        <v>4050000</v>
      </c>
      <c r="K281" s="75">
        <v>7627200</v>
      </c>
    </row>
    <row r="282" spans="1:11" s="49" customFormat="1" x14ac:dyDescent="0.25">
      <c r="A282" s="72" t="s">
        <v>773</v>
      </c>
      <c r="B282" s="72" t="s">
        <v>77</v>
      </c>
      <c r="C282" s="73">
        <v>228704073</v>
      </c>
      <c r="D282" s="73">
        <v>90000</v>
      </c>
      <c r="E282" s="73">
        <v>0.4</v>
      </c>
      <c r="F282" s="73">
        <v>0</v>
      </c>
      <c r="G282" s="73">
        <v>0</v>
      </c>
      <c r="H282" s="73">
        <v>228794072.59999999</v>
      </c>
      <c r="I282" s="73">
        <v>112651475.59999999</v>
      </c>
      <c r="J282" s="73">
        <v>116142597</v>
      </c>
      <c r="K282" s="73">
        <v>28658770</v>
      </c>
    </row>
    <row r="283" spans="1:11" x14ac:dyDescent="0.25">
      <c r="A283" s="74" t="s">
        <v>774</v>
      </c>
      <c r="B283" s="74" t="s">
        <v>85</v>
      </c>
      <c r="C283" s="75">
        <v>30000000</v>
      </c>
      <c r="D283" s="75">
        <v>0</v>
      </c>
      <c r="E283" s="75">
        <v>0</v>
      </c>
      <c r="F283" s="75">
        <v>0</v>
      </c>
      <c r="G283" s="75">
        <v>0</v>
      </c>
      <c r="H283" s="75">
        <v>30000000</v>
      </c>
      <c r="I283" s="75">
        <v>0</v>
      </c>
      <c r="J283" s="75">
        <v>30000000</v>
      </c>
      <c r="K283" s="75">
        <v>0</v>
      </c>
    </row>
    <row r="284" spans="1:11" x14ac:dyDescent="0.25">
      <c r="A284" s="74" t="s">
        <v>775</v>
      </c>
      <c r="B284" s="74" t="s">
        <v>776</v>
      </c>
      <c r="C284" s="75">
        <v>40279722</v>
      </c>
      <c r="D284" s="75">
        <v>0</v>
      </c>
      <c r="E284" s="75">
        <v>0.4</v>
      </c>
      <c r="F284" s="75">
        <v>0</v>
      </c>
      <c r="G284" s="75">
        <v>0</v>
      </c>
      <c r="H284" s="75">
        <v>40279721.600000001</v>
      </c>
      <c r="I284" s="75">
        <v>40279721.600000001</v>
      </c>
      <c r="J284" s="75">
        <v>0</v>
      </c>
      <c r="K284" s="75">
        <v>0</v>
      </c>
    </row>
    <row r="285" spans="1:11" x14ac:dyDescent="0.25">
      <c r="A285" s="74" t="s">
        <v>777</v>
      </c>
      <c r="B285" s="74" t="s">
        <v>778</v>
      </c>
      <c r="C285" s="75">
        <v>129855581</v>
      </c>
      <c r="D285" s="75">
        <v>0</v>
      </c>
      <c r="E285" s="75">
        <v>0</v>
      </c>
      <c r="F285" s="75">
        <v>0</v>
      </c>
      <c r="G285" s="75">
        <v>0</v>
      </c>
      <c r="H285" s="75">
        <v>129855581</v>
      </c>
      <c r="I285" s="75">
        <v>43712984</v>
      </c>
      <c r="J285" s="75">
        <v>86142597</v>
      </c>
      <c r="K285" s="75">
        <v>0</v>
      </c>
    </row>
    <row r="286" spans="1:11" x14ac:dyDescent="0.25">
      <c r="A286" s="74" t="s">
        <v>779</v>
      </c>
      <c r="B286" s="74" t="s">
        <v>780</v>
      </c>
      <c r="C286" s="75">
        <v>28568770</v>
      </c>
      <c r="D286" s="75">
        <v>90000</v>
      </c>
      <c r="E286" s="75">
        <v>0</v>
      </c>
      <c r="F286" s="75">
        <v>0</v>
      </c>
      <c r="G286" s="75">
        <v>0</v>
      </c>
      <c r="H286" s="75">
        <v>28658770</v>
      </c>
      <c r="I286" s="75">
        <v>28658770</v>
      </c>
      <c r="J286" s="75">
        <v>0</v>
      </c>
      <c r="K286" s="75">
        <v>28658770</v>
      </c>
    </row>
    <row r="287" spans="1:11" x14ac:dyDescent="0.25">
      <c r="A287" s="74"/>
      <c r="B287" s="74"/>
      <c r="C287" s="75"/>
      <c r="D287" s="75"/>
      <c r="E287" s="75"/>
      <c r="F287" s="75"/>
      <c r="G287" s="75"/>
      <c r="H287" s="75"/>
      <c r="I287" s="75"/>
      <c r="J287" s="75"/>
      <c r="K287" s="75"/>
    </row>
    <row r="288" spans="1:11" s="48" customFormat="1" ht="20.25" customHeight="1" x14ac:dyDescent="0.25">
      <c r="A288" s="70" t="s">
        <v>781</v>
      </c>
      <c r="B288" s="70" t="s">
        <v>782</v>
      </c>
      <c r="C288" s="71">
        <v>0</v>
      </c>
      <c r="D288" s="71">
        <v>3461765004.6100001</v>
      </c>
      <c r="E288" s="71">
        <v>391153809.81999999</v>
      </c>
      <c r="F288" s="71">
        <v>0</v>
      </c>
      <c r="G288" s="71">
        <v>0</v>
      </c>
      <c r="H288" s="71">
        <v>3070611194.79</v>
      </c>
      <c r="I288" s="71">
        <v>0</v>
      </c>
      <c r="J288" s="71">
        <v>3070611194.79</v>
      </c>
      <c r="K288" s="71">
        <v>0</v>
      </c>
    </row>
    <row r="294" spans="1:11" ht="20.25" customHeight="1" x14ac:dyDescent="0.25">
      <c r="A294" s="48" t="s">
        <v>783</v>
      </c>
    </row>
    <row r="295" spans="1:11" s="81" customFormat="1" ht="23.25" customHeight="1" x14ac:dyDescent="0.2">
      <c r="A295" s="79" t="s">
        <v>784</v>
      </c>
      <c r="B295" s="79" t="s">
        <v>785</v>
      </c>
      <c r="C295" s="80">
        <v>11794469568.810001</v>
      </c>
      <c r="D295" s="80">
        <v>0</v>
      </c>
      <c r="E295" s="80">
        <v>0</v>
      </c>
      <c r="F295" s="80">
        <v>0</v>
      </c>
      <c r="G295" s="80">
        <v>0</v>
      </c>
      <c r="H295" s="80">
        <v>11794469568.810001</v>
      </c>
      <c r="I295" s="80">
        <v>10103965202.599998</v>
      </c>
      <c r="J295" s="80">
        <v>1690504366.2100029</v>
      </c>
      <c r="K295" s="80">
        <v>2654931341.8899999</v>
      </c>
    </row>
    <row r="296" spans="1:11" s="82" customFormat="1" ht="12.75" x14ac:dyDescent="0.2">
      <c r="A296" s="21" t="s">
        <v>786</v>
      </c>
      <c r="B296" s="21" t="s">
        <v>787</v>
      </c>
      <c r="C296" s="22">
        <v>11794469568.810001</v>
      </c>
      <c r="D296" s="22">
        <v>0</v>
      </c>
      <c r="E296" s="22">
        <v>0</v>
      </c>
      <c r="F296" s="22">
        <v>0</v>
      </c>
      <c r="G296" s="22">
        <v>0</v>
      </c>
      <c r="H296" s="22">
        <v>11794469568.810001</v>
      </c>
      <c r="I296" s="22">
        <v>10103965202.599998</v>
      </c>
      <c r="J296" s="22">
        <v>1690504366.2100029</v>
      </c>
      <c r="K296" s="22">
        <v>2654931341.8899999</v>
      </c>
    </row>
    <row r="297" spans="1:11" s="82" customFormat="1" ht="12.75" x14ac:dyDescent="0.2">
      <c r="A297" s="21" t="s">
        <v>788</v>
      </c>
      <c r="B297" s="21" t="s">
        <v>174</v>
      </c>
      <c r="C297" s="22">
        <v>8534510705.6099997</v>
      </c>
      <c r="D297" s="22">
        <v>0</v>
      </c>
      <c r="E297" s="22">
        <v>0</v>
      </c>
      <c r="F297" s="22">
        <v>0</v>
      </c>
      <c r="G297" s="22">
        <v>0</v>
      </c>
      <c r="H297" s="22">
        <v>8534510705.6099997</v>
      </c>
      <c r="I297" s="22">
        <v>7391401851.3999996</v>
      </c>
      <c r="J297" s="22">
        <v>1143108854.21</v>
      </c>
      <c r="K297" s="22">
        <v>1277312786.4000001</v>
      </c>
    </row>
    <row r="298" spans="1:11" x14ac:dyDescent="0.25">
      <c r="A298" s="74" t="s">
        <v>789</v>
      </c>
      <c r="B298" s="74" t="s">
        <v>790</v>
      </c>
      <c r="C298" s="75">
        <v>1000000</v>
      </c>
      <c r="D298" s="75">
        <v>0</v>
      </c>
      <c r="E298" s="75">
        <v>0</v>
      </c>
      <c r="F298" s="75">
        <v>0</v>
      </c>
      <c r="G298" s="75">
        <v>0</v>
      </c>
      <c r="H298" s="75">
        <v>1000000</v>
      </c>
      <c r="I298" s="75">
        <v>0</v>
      </c>
      <c r="J298" s="75">
        <v>1000000</v>
      </c>
      <c r="K298" s="75">
        <v>0</v>
      </c>
    </row>
    <row r="299" spans="1:11" x14ac:dyDescent="0.25">
      <c r="A299" s="74" t="s">
        <v>791</v>
      </c>
      <c r="B299" s="74" t="s">
        <v>792</v>
      </c>
      <c r="C299" s="75">
        <v>0</v>
      </c>
      <c r="D299" s="75">
        <v>0</v>
      </c>
      <c r="E299" s="75">
        <v>0</v>
      </c>
      <c r="F299" s="75">
        <v>0</v>
      </c>
      <c r="G299" s="75">
        <v>0</v>
      </c>
      <c r="H299" s="75">
        <v>0</v>
      </c>
      <c r="I299" s="75">
        <v>0</v>
      </c>
      <c r="J299" s="75">
        <v>0</v>
      </c>
      <c r="K299" s="75">
        <v>0</v>
      </c>
    </row>
    <row r="300" spans="1:11" x14ac:dyDescent="0.25">
      <c r="A300" s="74" t="s">
        <v>793</v>
      </c>
      <c r="B300" s="74" t="s">
        <v>794</v>
      </c>
      <c r="C300" s="75">
        <v>0</v>
      </c>
      <c r="D300" s="75">
        <v>0</v>
      </c>
      <c r="E300" s="75">
        <v>0</v>
      </c>
      <c r="F300" s="75">
        <v>0</v>
      </c>
      <c r="G300" s="75">
        <v>0</v>
      </c>
      <c r="H300" s="75">
        <v>0</v>
      </c>
      <c r="I300" s="75">
        <v>0</v>
      </c>
      <c r="J300" s="75">
        <v>0</v>
      </c>
      <c r="K300" s="75">
        <v>0</v>
      </c>
    </row>
    <row r="301" spans="1:11" x14ac:dyDescent="0.25">
      <c r="A301" s="74" t="s">
        <v>795</v>
      </c>
      <c r="B301" s="74" t="s">
        <v>796</v>
      </c>
      <c r="C301" s="75">
        <v>150864168.61999989</v>
      </c>
      <c r="D301" s="75">
        <v>0</v>
      </c>
      <c r="E301" s="75">
        <v>0</v>
      </c>
      <c r="F301" s="75">
        <v>0</v>
      </c>
      <c r="G301" s="75">
        <v>0</v>
      </c>
      <c r="H301" s="75">
        <v>150864168.61999989</v>
      </c>
      <c r="I301" s="75">
        <v>4.7683715864721421E-9</v>
      </c>
      <c r="J301" s="75">
        <v>150864168.61999989</v>
      </c>
      <c r="K301" s="75">
        <v>0</v>
      </c>
    </row>
    <row r="302" spans="1:11" x14ac:dyDescent="0.25">
      <c r="A302" s="74" t="s">
        <v>797</v>
      </c>
      <c r="B302" s="74" t="s">
        <v>798</v>
      </c>
      <c r="C302" s="75">
        <v>18526651.180000007</v>
      </c>
      <c r="D302" s="75">
        <v>0</v>
      </c>
      <c r="E302" s="75">
        <v>0</v>
      </c>
      <c r="F302" s="75">
        <v>0</v>
      </c>
      <c r="G302" s="75">
        <v>0</v>
      </c>
      <c r="H302" s="75">
        <v>18526651.180000007</v>
      </c>
      <c r="I302" s="75">
        <v>0</v>
      </c>
      <c r="J302" s="75">
        <v>18526651.180000007</v>
      </c>
      <c r="K302" s="75">
        <v>0</v>
      </c>
    </row>
    <row r="303" spans="1:11" x14ac:dyDescent="0.25">
      <c r="A303" s="74" t="s">
        <v>799</v>
      </c>
      <c r="B303" s="74" t="s">
        <v>800</v>
      </c>
      <c r="C303" s="75">
        <v>38266719.089999914</v>
      </c>
      <c r="D303" s="75">
        <v>0</v>
      </c>
      <c r="E303" s="75">
        <v>0</v>
      </c>
      <c r="F303" s="75">
        <v>0</v>
      </c>
      <c r="G303" s="75">
        <v>0</v>
      </c>
      <c r="H303" s="75">
        <v>38266719.089999914</v>
      </c>
      <c r="I303" s="75">
        <v>0</v>
      </c>
      <c r="J303" s="75">
        <v>38266719.089999914</v>
      </c>
      <c r="K303" s="75">
        <v>0</v>
      </c>
    </row>
    <row r="304" spans="1:11" x14ac:dyDescent="0.25">
      <c r="A304" s="74" t="s">
        <v>801</v>
      </c>
      <c r="B304" s="74" t="s">
        <v>802</v>
      </c>
      <c r="C304" s="75">
        <v>1539306</v>
      </c>
      <c r="D304" s="75">
        <v>0</v>
      </c>
      <c r="E304" s="75">
        <v>0</v>
      </c>
      <c r="F304" s="75">
        <v>0</v>
      </c>
      <c r="G304" s="75">
        <v>0</v>
      </c>
      <c r="H304" s="75">
        <v>1539306</v>
      </c>
      <c r="I304" s="75">
        <v>0</v>
      </c>
      <c r="J304" s="75">
        <v>1539306</v>
      </c>
      <c r="K304" s="75">
        <v>0</v>
      </c>
    </row>
    <row r="305" spans="1:11" x14ac:dyDescent="0.25">
      <c r="A305" s="74" t="s">
        <v>803</v>
      </c>
      <c r="B305" s="74" t="s">
        <v>804</v>
      </c>
      <c r="C305" s="75">
        <v>520875453</v>
      </c>
      <c r="D305" s="75">
        <v>0</v>
      </c>
      <c r="E305" s="75">
        <v>0</v>
      </c>
      <c r="F305" s="75">
        <v>0</v>
      </c>
      <c r="G305" s="75">
        <v>0</v>
      </c>
      <c r="H305" s="75">
        <v>520875453</v>
      </c>
      <c r="I305" s="75">
        <v>400376952</v>
      </c>
      <c r="J305" s="75">
        <v>120498501</v>
      </c>
      <c r="K305" s="75">
        <v>0</v>
      </c>
    </row>
    <row r="306" spans="1:11" x14ac:dyDescent="0.25">
      <c r="A306" s="74" t="s">
        <v>805</v>
      </c>
      <c r="B306" s="74" t="s">
        <v>806</v>
      </c>
      <c r="C306" s="75">
        <v>850875340.06000018</v>
      </c>
      <c r="D306" s="75">
        <v>0</v>
      </c>
      <c r="E306" s="75">
        <v>0</v>
      </c>
      <c r="F306" s="75">
        <v>0</v>
      </c>
      <c r="G306" s="75">
        <v>0</v>
      </c>
      <c r="H306" s="75">
        <v>850875340.06000018</v>
      </c>
      <c r="I306" s="75">
        <v>834869991.20000005</v>
      </c>
      <c r="J306" s="75">
        <v>16005348.860000134</v>
      </c>
      <c r="K306" s="75">
        <v>0</v>
      </c>
    </row>
    <row r="307" spans="1:11" x14ac:dyDescent="0.25">
      <c r="A307" s="74" t="s">
        <v>807</v>
      </c>
      <c r="B307" s="74" t="s">
        <v>808</v>
      </c>
      <c r="C307" s="75">
        <v>0</v>
      </c>
      <c r="D307" s="75">
        <v>0</v>
      </c>
      <c r="E307" s="75">
        <v>0</v>
      </c>
      <c r="F307" s="75">
        <v>0</v>
      </c>
      <c r="G307" s="75">
        <v>0</v>
      </c>
      <c r="H307" s="75">
        <v>0</v>
      </c>
      <c r="I307" s="75">
        <v>0</v>
      </c>
      <c r="J307" s="75">
        <v>0</v>
      </c>
      <c r="K307" s="75">
        <v>0</v>
      </c>
    </row>
    <row r="308" spans="1:11" x14ac:dyDescent="0.25">
      <c r="A308" s="74" t="s">
        <v>809</v>
      </c>
      <c r="B308" s="74" t="s">
        <v>202</v>
      </c>
      <c r="C308" s="75">
        <v>1716314349.4000001</v>
      </c>
      <c r="D308" s="75">
        <v>0</v>
      </c>
      <c r="E308" s="75">
        <v>0</v>
      </c>
      <c r="F308" s="75">
        <v>0</v>
      </c>
      <c r="G308" s="75">
        <v>0</v>
      </c>
      <c r="H308" s="75">
        <v>1716314349.4000001</v>
      </c>
      <c r="I308" s="75">
        <v>1615740464.4000001</v>
      </c>
      <c r="J308" s="75">
        <v>100573885</v>
      </c>
      <c r="K308" s="75">
        <v>0</v>
      </c>
    </row>
    <row r="309" spans="1:11" x14ac:dyDescent="0.25">
      <c r="A309" s="74" t="s">
        <v>810</v>
      </c>
      <c r="B309" s="74" t="s">
        <v>811</v>
      </c>
      <c r="C309" s="75">
        <v>15912740</v>
      </c>
      <c r="D309" s="75">
        <v>0</v>
      </c>
      <c r="E309" s="75">
        <v>0</v>
      </c>
      <c r="F309" s="75">
        <v>0</v>
      </c>
      <c r="G309" s="75">
        <v>0</v>
      </c>
      <c r="H309" s="75">
        <v>15912740</v>
      </c>
      <c r="I309" s="75">
        <v>0</v>
      </c>
      <c r="J309" s="75">
        <v>15912740</v>
      </c>
      <c r="K309" s="75">
        <v>0</v>
      </c>
    </row>
    <row r="310" spans="1:11" x14ac:dyDescent="0.25">
      <c r="A310" s="74" t="s">
        <v>812</v>
      </c>
      <c r="B310" s="74" t="s">
        <v>206</v>
      </c>
      <c r="C310" s="75">
        <v>629057918</v>
      </c>
      <c r="D310" s="75">
        <v>0</v>
      </c>
      <c r="E310" s="75">
        <v>0</v>
      </c>
      <c r="F310" s="75">
        <v>0</v>
      </c>
      <c r="G310" s="75">
        <v>0</v>
      </c>
      <c r="H310" s="75">
        <v>629057918</v>
      </c>
      <c r="I310" s="75">
        <v>536457212</v>
      </c>
      <c r="J310" s="75">
        <v>92600706</v>
      </c>
      <c r="K310" s="75">
        <v>0</v>
      </c>
    </row>
    <row r="311" spans="1:11" x14ac:dyDescent="0.25">
      <c r="A311" s="74" t="s">
        <v>813</v>
      </c>
      <c r="B311" s="74" t="s">
        <v>814</v>
      </c>
      <c r="C311" s="75">
        <v>0</v>
      </c>
      <c r="D311" s="75">
        <v>0</v>
      </c>
      <c r="E311" s="75">
        <v>0</v>
      </c>
      <c r="F311" s="75">
        <v>0</v>
      </c>
      <c r="G311" s="75">
        <v>0</v>
      </c>
      <c r="H311" s="75">
        <v>0</v>
      </c>
      <c r="I311" s="75">
        <v>0</v>
      </c>
      <c r="J311" s="75">
        <v>0</v>
      </c>
      <c r="K311" s="75">
        <v>0</v>
      </c>
    </row>
    <row r="312" spans="1:11" x14ac:dyDescent="0.25">
      <c r="A312" s="74" t="s">
        <v>815</v>
      </c>
      <c r="B312" s="74" t="s">
        <v>208</v>
      </c>
      <c r="C312" s="75">
        <v>2278194732.4000001</v>
      </c>
      <c r="D312" s="75">
        <v>0</v>
      </c>
      <c r="E312" s="75">
        <v>0</v>
      </c>
      <c r="F312" s="75">
        <v>0</v>
      </c>
      <c r="G312" s="75">
        <v>0</v>
      </c>
      <c r="H312" s="75">
        <v>2278194732.4000001</v>
      </c>
      <c r="I312" s="75">
        <v>2076193261.4000001</v>
      </c>
      <c r="J312" s="75">
        <v>202001471</v>
      </c>
      <c r="K312" s="75">
        <v>0</v>
      </c>
    </row>
    <row r="313" spans="1:11" x14ac:dyDescent="0.25">
      <c r="A313" s="74" t="s">
        <v>816</v>
      </c>
      <c r="B313" s="74" t="s">
        <v>817</v>
      </c>
      <c r="C313" s="75">
        <v>1574409096</v>
      </c>
      <c r="D313" s="75">
        <v>0</v>
      </c>
      <c r="E313" s="75">
        <v>0</v>
      </c>
      <c r="F313" s="75">
        <v>0</v>
      </c>
      <c r="G313" s="75">
        <v>0</v>
      </c>
      <c r="H313" s="75">
        <v>1574409096</v>
      </c>
      <c r="I313" s="75">
        <v>1574409096</v>
      </c>
      <c r="J313" s="75">
        <v>0</v>
      </c>
      <c r="K313" s="75">
        <v>955320979</v>
      </c>
    </row>
    <row r="314" spans="1:11" x14ac:dyDescent="0.25">
      <c r="A314" s="74" t="s">
        <v>818</v>
      </c>
      <c r="B314" s="74" t="s">
        <v>819</v>
      </c>
      <c r="C314" s="75">
        <v>450</v>
      </c>
      <c r="D314" s="75">
        <v>0</v>
      </c>
      <c r="E314" s="75">
        <v>0</v>
      </c>
      <c r="F314" s="75">
        <v>0</v>
      </c>
      <c r="G314" s="75">
        <v>0</v>
      </c>
      <c r="H314" s="75">
        <v>450</v>
      </c>
      <c r="I314" s="75">
        <v>0</v>
      </c>
      <c r="J314" s="75">
        <v>450</v>
      </c>
      <c r="K314" s="75">
        <v>0</v>
      </c>
    </row>
    <row r="315" spans="1:11" x14ac:dyDescent="0.25">
      <c r="A315" s="74" t="s">
        <v>820</v>
      </c>
      <c r="B315" s="74" t="s">
        <v>821</v>
      </c>
      <c r="C315" s="75">
        <v>36</v>
      </c>
      <c r="D315" s="75">
        <v>0</v>
      </c>
      <c r="E315" s="75">
        <v>0</v>
      </c>
      <c r="F315" s="75">
        <v>0</v>
      </c>
      <c r="G315" s="75">
        <v>0</v>
      </c>
      <c r="H315" s="75">
        <v>36</v>
      </c>
      <c r="I315" s="75">
        <v>36</v>
      </c>
      <c r="J315" s="75">
        <v>0</v>
      </c>
      <c r="K315" s="75">
        <v>0</v>
      </c>
    </row>
    <row r="316" spans="1:11" x14ac:dyDescent="0.25">
      <c r="A316" s="74" t="s">
        <v>822</v>
      </c>
      <c r="B316" s="74" t="s">
        <v>823</v>
      </c>
      <c r="C316" s="75">
        <v>363422585.39999998</v>
      </c>
      <c r="D316" s="75">
        <v>0</v>
      </c>
      <c r="E316" s="75">
        <v>0</v>
      </c>
      <c r="F316" s="75">
        <v>0</v>
      </c>
      <c r="G316" s="75">
        <v>0</v>
      </c>
      <c r="H316" s="75">
        <v>363422585.39999998</v>
      </c>
      <c r="I316" s="75">
        <v>321991807.39999998</v>
      </c>
      <c r="J316" s="75">
        <v>41430778</v>
      </c>
      <c r="K316" s="75">
        <v>321991807.39999998</v>
      </c>
    </row>
    <row r="317" spans="1:11" x14ac:dyDescent="0.25">
      <c r="A317" s="74" t="s">
        <v>824</v>
      </c>
      <c r="B317" s="74" t="s">
        <v>825</v>
      </c>
      <c r="C317" s="75">
        <v>26755701</v>
      </c>
      <c r="D317" s="75">
        <v>0</v>
      </c>
      <c r="E317" s="75">
        <v>0</v>
      </c>
      <c r="F317" s="75">
        <v>0</v>
      </c>
      <c r="G317" s="75">
        <v>0</v>
      </c>
      <c r="H317" s="75">
        <v>26755701</v>
      </c>
      <c r="I317" s="75">
        <v>21985076</v>
      </c>
      <c r="J317" s="75">
        <v>4770625</v>
      </c>
      <c r="K317" s="75">
        <v>0</v>
      </c>
    </row>
    <row r="318" spans="1:11" x14ac:dyDescent="0.25">
      <c r="A318" s="74" t="s">
        <v>826</v>
      </c>
      <c r="B318" s="74" t="s">
        <v>827</v>
      </c>
      <c r="C318" s="75">
        <v>6047761</v>
      </c>
      <c r="D318" s="75">
        <v>0</v>
      </c>
      <c r="E318" s="75">
        <v>0</v>
      </c>
      <c r="F318" s="75">
        <v>0</v>
      </c>
      <c r="G318" s="75">
        <v>0</v>
      </c>
      <c r="H318" s="75">
        <v>6047761</v>
      </c>
      <c r="I318" s="75">
        <v>0</v>
      </c>
      <c r="J318" s="75">
        <v>6047761</v>
      </c>
      <c r="K318" s="75">
        <v>0</v>
      </c>
    </row>
    <row r="319" spans="1:11" x14ac:dyDescent="0.25">
      <c r="A319" s="74" t="s">
        <v>828</v>
      </c>
      <c r="B319" s="74" t="s">
        <v>829</v>
      </c>
      <c r="C319" s="75">
        <v>9380099</v>
      </c>
      <c r="D319" s="75">
        <v>0</v>
      </c>
      <c r="E319" s="75">
        <v>0</v>
      </c>
      <c r="F319" s="75">
        <v>0</v>
      </c>
      <c r="G319" s="75">
        <v>0</v>
      </c>
      <c r="H319" s="75">
        <v>9380099</v>
      </c>
      <c r="I319" s="75">
        <v>9377955</v>
      </c>
      <c r="J319" s="75">
        <v>2144</v>
      </c>
      <c r="K319" s="75">
        <v>0</v>
      </c>
    </row>
    <row r="320" spans="1:11" x14ac:dyDescent="0.25">
      <c r="A320" s="74" t="s">
        <v>830</v>
      </c>
      <c r="B320" s="74" t="s">
        <v>831</v>
      </c>
      <c r="C320" s="75">
        <v>333067599.46000004</v>
      </c>
      <c r="D320" s="75">
        <v>0</v>
      </c>
      <c r="E320" s="75">
        <v>0</v>
      </c>
      <c r="F320" s="75">
        <v>0</v>
      </c>
      <c r="G320" s="75">
        <v>0</v>
      </c>
      <c r="H320" s="75">
        <v>333067599.46000004</v>
      </c>
      <c r="I320" s="75">
        <v>-5.4948031902313232E-8</v>
      </c>
      <c r="J320" s="75">
        <v>333067599.4600001</v>
      </c>
      <c r="K320" s="75">
        <v>0</v>
      </c>
    </row>
    <row r="321" spans="1:11" s="49" customFormat="1" x14ac:dyDescent="0.25">
      <c r="A321" s="72" t="s">
        <v>832</v>
      </c>
      <c r="B321" s="72" t="s">
        <v>247</v>
      </c>
      <c r="C321" s="73">
        <v>404529292</v>
      </c>
      <c r="D321" s="73">
        <v>0</v>
      </c>
      <c r="E321" s="73">
        <v>0</v>
      </c>
      <c r="F321" s="73">
        <v>0</v>
      </c>
      <c r="G321" s="73">
        <v>0</v>
      </c>
      <c r="H321" s="73">
        <v>404529292</v>
      </c>
      <c r="I321" s="73">
        <v>0</v>
      </c>
      <c r="J321" s="73">
        <v>404529292</v>
      </c>
      <c r="K321" s="73">
        <v>0</v>
      </c>
    </row>
    <row r="322" spans="1:11" x14ac:dyDescent="0.25">
      <c r="A322" s="74" t="s">
        <v>833</v>
      </c>
      <c r="B322" s="74" t="s">
        <v>834</v>
      </c>
      <c r="C322" s="75">
        <v>0</v>
      </c>
      <c r="D322" s="75">
        <v>0</v>
      </c>
      <c r="E322" s="75">
        <v>0</v>
      </c>
      <c r="F322" s="75">
        <v>0</v>
      </c>
      <c r="G322" s="75">
        <v>0</v>
      </c>
      <c r="H322" s="75">
        <v>0</v>
      </c>
      <c r="I322" s="75">
        <v>0</v>
      </c>
      <c r="J322" s="75">
        <v>0</v>
      </c>
      <c r="K322" s="75">
        <v>0</v>
      </c>
    </row>
    <row r="323" spans="1:11" x14ac:dyDescent="0.25">
      <c r="A323" s="74" t="s">
        <v>835</v>
      </c>
      <c r="B323" s="74" t="s">
        <v>836</v>
      </c>
      <c r="C323" s="75">
        <v>3795069</v>
      </c>
      <c r="D323" s="75">
        <v>0</v>
      </c>
      <c r="E323" s="75">
        <v>0</v>
      </c>
      <c r="F323" s="75">
        <v>0</v>
      </c>
      <c r="G323" s="75">
        <v>0</v>
      </c>
      <c r="H323" s="75">
        <v>3795069</v>
      </c>
      <c r="I323" s="75">
        <v>0</v>
      </c>
      <c r="J323" s="75">
        <v>3795069</v>
      </c>
      <c r="K323" s="75">
        <v>0</v>
      </c>
    </row>
    <row r="324" spans="1:11" x14ac:dyDescent="0.25">
      <c r="A324" s="74" t="s">
        <v>837</v>
      </c>
      <c r="B324" s="74" t="s">
        <v>838</v>
      </c>
      <c r="C324" s="75">
        <v>19506945</v>
      </c>
      <c r="D324" s="75">
        <v>0</v>
      </c>
      <c r="E324" s="75">
        <v>0</v>
      </c>
      <c r="F324" s="75">
        <v>0</v>
      </c>
      <c r="G324" s="75">
        <v>0</v>
      </c>
      <c r="H324" s="75">
        <v>19506945</v>
      </c>
      <c r="I324" s="75">
        <v>0</v>
      </c>
      <c r="J324" s="75">
        <v>19506945</v>
      </c>
      <c r="K324" s="75">
        <v>0</v>
      </c>
    </row>
    <row r="325" spans="1:11" x14ac:dyDescent="0.25">
      <c r="A325" s="74" t="s">
        <v>839</v>
      </c>
      <c r="B325" s="74" t="s">
        <v>840</v>
      </c>
      <c r="C325" s="75">
        <v>263451796</v>
      </c>
      <c r="D325" s="75">
        <v>0</v>
      </c>
      <c r="E325" s="75">
        <v>0</v>
      </c>
      <c r="F325" s="75">
        <v>0</v>
      </c>
      <c r="G325" s="75">
        <v>0</v>
      </c>
      <c r="H325" s="75">
        <v>263451796</v>
      </c>
      <c r="I325" s="75">
        <v>0</v>
      </c>
      <c r="J325" s="75">
        <v>263451796</v>
      </c>
      <c r="K325" s="75">
        <v>0</v>
      </c>
    </row>
    <row r="326" spans="1:11" x14ac:dyDescent="0.25">
      <c r="A326" s="74" t="s">
        <v>841</v>
      </c>
      <c r="B326" s="74" t="s">
        <v>842</v>
      </c>
      <c r="C326" s="75">
        <v>178</v>
      </c>
      <c r="D326" s="75">
        <v>0</v>
      </c>
      <c r="E326" s="75">
        <v>0</v>
      </c>
      <c r="F326" s="75">
        <v>0</v>
      </c>
      <c r="G326" s="75">
        <v>0</v>
      </c>
      <c r="H326" s="75">
        <v>178</v>
      </c>
      <c r="I326" s="75">
        <v>0</v>
      </c>
      <c r="J326" s="75">
        <v>178</v>
      </c>
      <c r="K326" s="75">
        <v>0</v>
      </c>
    </row>
    <row r="327" spans="1:11" x14ac:dyDescent="0.25">
      <c r="A327" s="74" t="s">
        <v>843</v>
      </c>
      <c r="B327" s="74" t="s">
        <v>844</v>
      </c>
      <c r="C327" s="75">
        <v>111999660</v>
      </c>
      <c r="D327" s="75">
        <v>0</v>
      </c>
      <c r="E327" s="75">
        <v>0</v>
      </c>
      <c r="F327" s="75">
        <v>0</v>
      </c>
      <c r="G327" s="75">
        <v>0</v>
      </c>
      <c r="H327" s="75">
        <v>111999660</v>
      </c>
      <c r="I327" s="75">
        <v>0</v>
      </c>
      <c r="J327" s="75">
        <v>111999660</v>
      </c>
      <c r="K327" s="75">
        <v>0</v>
      </c>
    </row>
    <row r="328" spans="1:11" x14ac:dyDescent="0.25">
      <c r="A328" s="74" t="s">
        <v>845</v>
      </c>
      <c r="B328" s="74" t="s">
        <v>846</v>
      </c>
      <c r="C328" s="75">
        <v>105241</v>
      </c>
      <c r="D328" s="75">
        <v>0</v>
      </c>
      <c r="E328" s="75">
        <v>0</v>
      </c>
      <c r="F328" s="75">
        <v>0</v>
      </c>
      <c r="G328" s="75">
        <v>0</v>
      </c>
      <c r="H328" s="75">
        <v>105241</v>
      </c>
      <c r="I328" s="75">
        <v>0</v>
      </c>
      <c r="J328" s="75">
        <v>105241</v>
      </c>
      <c r="K328" s="75">
        <v>0</v>
      </c>
    </row>
    <row r="329" spans="1:11" x14ac:dyDescent="0.25">
      <c r="A329" s="74" t="s">
        <v>847</v>
      </c>
      <c r="B329" s="74" t="s">
        <v>848</v>
      </c>
      <c r="C329" s="75">
        <v>5670403</v>
      </c>
      <c r="D329" s="75">
        <v>0</v>
      </c>
      <c r="E329" s="75">
        <v>0</v>
      </c>
      <c r="F329" s="75">
        <v>0</v>
      </c>
      <c r="G329" s="75">
        <v>0</v>
      </c>
      <c r="H329" s="75">
        <v>5670403</v>
      </c>
      <c r="I329" s="75">
        <v>0</v>
      </c>
      <c r="J329" s="75">
        <v>5670403</v>
      </c>
      <c r="K329" s="75">
        <v>0</v>
      </c>
    </row>
    <row r="330" spans="1:11" s="49" customFormat="1" x14ac:dyDescent="0.25">
      <c r="A330" s="72" t="s">
        <v>849</v>
      </c>
      <c r="B330" s="72" t="s">
        <v>212</v>
      </c>
      <c r="C330" s="73">
        <v>815700955</v>
      </c>
      <c r="D330" s="73">
        <v>0</v>
      </c>
      <c r="E330" s="73">
        <v>0</v>
      </c>
      <c r="F330" s="73">
        <v>0</v>
      </c>
      <c r="G330" s="73">
        <v>0</v>
      </c>
      <c r="H330" s="73">
        <v>815700955</v>
      </c>
      <c r="I330" s="73">
        <v>815700955</v>
      </c>
      <c r="J330" s="73">
        <v>0</v>
      </c>
      <c r="K330" s="73">
        <v>332259575</v>
      </c>
    </row>
    <row r="331" spans="1:11" x14ac:dyDescent="0.25">
      <c r="A331" s="74" t="s">
        <v>850</v>
      </c>
      <c r="B331" s="74" t="s">
        <v>851</v>
      </c>
      <c r="C331" s="75">
        <v>815700955</v>
      </c>
      <c r="D331" s="75">
        <v>0</v>
      </c>
      <c r="E331" s="75">
        <v>0</v>
      </c>
      <c r="F331" s="75">
        <v>0</v>
      </c>
      <c r="G331" s="75">
        <v>0</v>
      </c>
      <c r="H331" s="75">
        <v>815700955</v>
      </c>
      <c r="I331" s="75">
        <v>815700955</v>
      </c>
      <c r="J331" s="75">
        <v>0</v>
      </c>
      <c r="K331" s="75">
        <v>332259575</v>
      </c>
    </row>
    <row r="332" spans="1:11" s="49" customFormat="1" x14ac:dyDescent="0.25">
      <c r="A332" s="72" t="s">
        <v>852</v>
      </c>
      <c r="B332" s="72" t="s">
        <v>853</v>
      </c>
      <c r="C332" s="73">
        <v>239668951.19999999</v>
      </c>
      <c r="D332" s="73">
        <v>0</v>
      </c>
      <c r="E332" s="73">
        <v>0</v>
      </c>
      <c r="F332" s="73">
        <v>0</v>
      </c>
      <c r="G332" s="73">
        <v>0</v>
      </c>
      <c r="H332" s="73">
        <v>239668951.19999999</v>
      </c>
      <c r="I332" s="73">
        <v>239668951.19999999</v>
      </c>
      <c r="J332" s="73">
        <v>0</v>
      </c>
      <c r="K332" s="73">
        <v>234435762.49000001</v>
      </c>
    </row>
    <row r="333" spans="1:11" x14ac:dyDescent="0.25">
      <c r="A333" s="74" t="s">
        <v>854</v>
      </c>
      <c r="B333" s="74" t="s">
        <v>855</v>
      </c>
      <c r="C333" s="75">
        <v>239668951.19999999</v>
      </c>
      <c r="D333" s="75">
        <v>0</v>
      </c>
      <c r="E333" s="75">
        <v>0</v>
      </c>
      <c r="F333" s="75">
        <v>0</v>
      </c>
      <c r="G333" s="75">
        <v>0</v>
      </c>
      <c r="H333" s="75">
        <v>239668951.19999999</v>
      </c>
      <c r="I333" s="75">
        <v>239668951.19999999</v>
      </c>
      <c r="J333" s="75">
        <v>0</v>
      </c>
      <c r="K333" s="75">
        <v>234435762.49000001</v>
      </c>
    </row>
    <row r="334" spans="1:11" s="49" customFormat="1" x14ac:dyDescent="0.25">
      <c r="A334" s="72" t="s">
        <v>856</v>
      </c>
      <c r="B334" s="72" t="s">
        <v>857</v>
      </c>
      <c r="C334" s="73">
        <v>1800059665</v>
      </c>
      <c r="D334" s="73">
        <v>0</v>
      </c>
      <c r="E334" s="73">
        <v>0</v>
      </c>
      <c r="F334" s="73">
        <v>0</v>
      </c>
      <c r="G334" s="73">
        <v>0</v>
      </c>
      <c r="H334" s="73">
        <v>1800059665</v>
      </c>
      <c r="I334" s="73">
        <v>1657193445</v>
      </c>
      <c r="J334" s="73">
        <v>142866220</v>
      </c>
      <c r="K334" s="73">
        <v>810923218</v>
      </c>
    </row>
    <row r="335" spans="1:11" x14ac:dyDescent="0.25">
      <c r="A335" s="74" t="s">
        <v>858</v>
      </c>
      <c r="B335" s="74" t="s">
        <v>859</v>
      </c>
      <c r="C335" s="75">
        <v>136620871</v>
      </c>
      <c r="D335" s="75">
        <v>0</v>
      </c>
      <c r="E335" s="75">
        <v>0</v>
      </c>
      <c r="F335" s="75">
        <v>0</v>
      </c>
      <c r="G335" s="75">
        <v>0</v>
      </c>
      <c r="H335" s="75">
        <v>136620871</v>
      </c>
      <c r="I335" s="75">
        <v>0</v>
      </c>
      <c r="J335" s="75">
        <v>136620871</v>
      </c>
      <c r="K335" s="75">
        <v>0</v>
      </c>
    </row>
    <row r="336" spans="1:11" x14ac:dyDescent="0.25">
      <c r="A336" s="74" t="s">
        <v>860</v>
      </c>
      <c r="B336" s="74" t="s">
        <v>861</v>
      </c>
      <c r="C336" s="75">
        <v>0</v>
      </c>
      <c r="D336" s="75">
        <v>0</v>
      </c>
      <c r="E336" s="75">
        <v>0</v>
      </c>
      <c r="F336" s="75">
        <v>0</v>
      </c>
      <c r="G336" s="75">
        <v>0</v>
      </c>
      <c r="H336" s="75">
        <v>0</v>
      </c>
      <c r="I336" s="75">
        <v>0</v>
      </c>
      <c r="J336" s="75">
        <v>0</v>
      </c>
      <c r="K336" s="75">
        <v>0</v>
      </c>
    </row>
    <row r="337" spans="1:11" x14ac:dyDescent="0.25">
      <c r="A337" s="74" t="s">
        <v>862</v>
      </c>
      <c r="B337" s="74" t="s">
        <v>863</v>
      </c>
      <c r="C337" s="75">
        <v>0</v>
      </c>
      <c r="D337" s="75">
        <v>0</v>
      </c>
      <c r="E337" s="75">
        <v>0</v>
      </c>
      <c r="F337" s="75">
        <v>0</v>
      </c>
      <c r="G337" s="75">
        <v>0</v>
      </c>
      <c r="H337" s="75">
        <v>0</v>
      </c>
      <c r="I337" s="75">
        <v>0</v>
      </c>
      <c r="J337" s="75">
        <v>0</v>
      </c>
      <c r="K337" s="75">
        <v>0</v>
      </c>
    </row>
    <row r="338" spans="1:11" x14ac:dyDescent="0.25">
      <c r="A338" s="74" t="s">
        <v>864</v>
      </c>
      <c r="B338" s="74" t="s">
        <v>865</v>
      </c>
      <c r="C338" s="75">
        <v>0</v>
      </c>
      <c r="D338" s="75">
        <v>0</v>
      </c>
      <c r="E338" s="75">
        <v>0</v>
      </c>
      <c r="F338" s="75">
        <v>0</v>
      </c>
      <c r="G338" s="75">
        <v>0</v>
      </c>
      <c r="H338" s="75">
        <v>0</v>
      </c>
      <c r="I338" s="75">
        <v>0</v>
      </c>
      <c r="J338" s="75">
        <v>0</v>
      </c>
      <c r="K338" s="75">
        <v>0</v>
      </c>
    </row>
    <row r="339" spans="1:11" x14ac:dyDescent="0.25">
      <c r="A339" s="74" t="s">
        <v>866</v>
      </c>
      <c r="B339" s="74" t="s">
        <v>867</v>
      </c>
      <c r="C339" s="75">
        <v>0</v>
      </c>
      <c r="D339" s="75">
        <v>0</v>
      </c>
      <c r="E339" s="75">
        <v>0</v>
      </c>
      <c r="F339" s="75">
        <v>0</v>
      </c>
      <c r="G339" s="75">
        <v>0</v>
      </c>
      <c r="H339" s="75">
        <v>0</v>
      </c>
      <c r="I339" s="75">
        <v>0</v>
      </c>
      <c r="J339" s="75">
        <v>0</v>
      </c>
      <c r="K339" s="75">
        <v>0</v>
      </c>
    </row>
    <row r="340" spans="1:11" x14ac:dyDescent="0.25">
      <c r="A340" s="74" t="s">
        <v>868</v>
      </c>
      <c r="B340" s="74" t="s">
        <v>869</v>
      </c>
      <c r="C340" s="75">
        <v>0</v>
      </c>
      <c r="D340" s="75">
        <v>0</v>
      </c>
      <c r="E340" s="75">
        <v>0</v>
      </c>
      <c r="F340" s="75">
        <v>0</v>
      </c>
      <c r="G340" s="75">
        <v>0</v>
      </c>
      <c r="H340" s="75">
        <v>0</v>
      </c>
      <c r="I340" s="75">
        <v>0</v>
      </c>
      <c r="J340" s="75">
        <v>0</v>
      </c>
      <c r="K340" s="75">
        <v>0</v>
      </c>
    </row>
    <row r="341" spans="1:11" x14ac:dyDescent="0.25">
      <c r="A341" s="74" t="s">
        <v>870</v>
      </c>
      <c r="B341" s="74" t="s">
        <v>871</v>
      </c>
      <c r="C341" s="75">
        <v>1657193445</v>
      </c>
      <c r="D341" s="75">
        <v>0</v>
      </c>
      <c r="E341" s="75">
        <v>0</v>
      </c>
      <c r="F341" s="75">
        <v>0</v>
      </c>
      <c r="G341" s="75">
        <v>0</v>
      </c>
      <c r="H341" s="75">
        <v>1657193445</v>
      </c>
      <c r="I341" s="75">
        <v>1657193445</v>
      </c>
      <c r="J341" s="75">
        <v>0</v>
      </c>
      <c r="K341" s="75">
        <v>810923218</v>
      </c>
    </row>
    <row r="342" spans="1:11" x14ac:dyDescent="0.25">
      <c r="A342" s="74" t="s">
        <v>872</v>
      </c>
      <c r="B342" s="74" t="s">
        <v>859</v>
      </c>
      <c r="C342" s="75">
        <v>56748</v>
      </c>
      <c r="D342" s="75">
        <v>0</v>
      </c>
      <c r="E342" s="75">
        <v>0</v>
      </c>
      <c r="F342" s="75">
        <v>0</v>
      </c>
      <c r="G342" s="75">
        <v>0</v>
      </c>
      <c r="H342" s="75">
        <v>56748</v>
      </c>
      <c r="I342" s="75">
        <v>0</v>
      </c>
      <c r="J342" s="75">
        <v>56748</v>
      </c>
      <c r="K342" s="75">
        <v>0</v>
      </c>
    </row>
    <row r="343" spans="1:11" x14ac:dyDescent="0.25">
      <c r="A343" s="74" t="s">
        <v>873</v>
      </c>
      <c r="B343" s="74" t="s">
        <v>874</v>
      </c>
      <c r="C343" s="75">
        <v>0</v>
      </c>
      <c r="D343" s="75">
        <v>0</v>
      </c>
      <c r="E343" s="75">
        <v>0</v>
      </c>
      <c r="F343" s="75">
        <v>0</v>
      </c>
      <c r="G343" s="75">
        <v>0</v>
      </c>
      <c r="H343" s="75">
        <v>0</v>
      </c>
      <c r="I343" s="75">
        <v>0</v>
      </c>
      <c r="J343" s="75">
        <v>0</v>
      </c>
      <c r="K343" s="75">
        <v>0</v>
      </c>
    </row>
    <row r="344" spans="1:11" x14ac:dyDescent="0.25">
      <c r="A344" s="74" t="s">
        <v>875</v>
      </c>
      <c r="B344" s="74" t="s">
        <v>876</v>
      </c>
      <c r="C344" s="75">
        <v>5963244</v>
      </c>
      <c r="D344" s="75">
        <v>0</v>
      </c>
      <c r="E344" s="75">
        <v>0</v>
      </c>
      <c r="F344" s="75">
        <v>0</v>
      </c>
      <c r="G344" s="75">
        <v>0</v>
      </c>
      <c r="H344" s="75">
        <v>5963244</v>
      </c>
      <c r="I344" s="75">
        <v>0</v>
      </c>
      <c r="J344" s="75">
        <v>5963244</v>
      </c>
      <c r="K344" s="75">
        <v>0</v>
      </c>
    </row>
    <row r="345" spans="1:11" x14ac:dyDescent="0.25">
      <c r="A345" s="74" t="s">
        <v>877</v>
      </c>
      <c r="B345" s="74" t="s">
        <v>878</v>
      </c>
      <c r="C345" s="75">
        <v>0</v>
      </c>
      <c r="D345" s="75">
        <v>0</v>
      </c>
      <c r="E345" s="75">
        <v>0</v>
      </c>
      <c r="F345" s="75">
        <v>0</v>
      </c>
      <c r="G345" s="75">
        <v>0</v>
      </c>
      <c r="H345" s="75">
        <v>0</v>
      </c>
      <c r="I345" s="75">
        <v>0</v>
      </c>
      <c r="J345" s="75">
        <v>0</v>
      </c>
      <c r="K345" s="75">
        <v>0</v>
      </c>
    </row>
    <row r="346" spans="1:11" x14ac:dyDescent="0.25">
      <c r="A346" s="74" t="s">
        <v>879</v>
      </c>
      <c r="B346" s="74" t="s">
        <v>880</v>
      </c>
      <c r="C346" s="75">
        <v>225357</v>
      </c>
      <c r="D346" s="75">
        <v>0</v>
      </c>
      <c r="E346" s="75">
        <v>0</v>
      </c>
      <c r="F346" s="75">
        <v>0</v>
      </c>
      <c r="G346" s="75">
        <v>0</v>
      </c>
      <c r="H346" s="75">
        <v>225357</v>
      </c>
      <c r="I346" s="75">
        <v>0</v>
      </c>
      <c r="J346" s="75">
        <v>225357</v>
      </c>
      <c r="K346" s="75">
        <v>0</v>
      </c>
    </row>
    <row r="347" spans="1:11" x14ac:dyDescent="0.25">
      <c r="A347" s="74" t="s">
        <v>881</v>
      </c>
      <c r="B347" s="74" t="s">
        <v>882</v>
      </c>
      <c r="C347" s="75">
        <v>0</v>
      </c>
      <c r="D347" s="75">
        <v>0</v>
      </c>
      <c r="E347" s="75">
        <v>0</v>
      </c>
      <c r="F347" s="75">
        <v>0</v>
      </c>
      <c r="G347" s="75">
        <v>0</v>
      </c>
      <c r="H347" s="75">
        <v>0</v>
      </c>
      <c r="I347" s="75">
        <v>0</v>
      </c>
      <c r="J347" s="75">
        <v>0</v>
      </c>
      <c r="K347" s="75">
        <v>0</v>
      </c>
    </row>
    <row r="348" spans="1:11" x14ac:dyDescent="0.25">
      <c r="A348" s="74" t="s">
        <v>883</v>
      </c>
      <c r="B348" s="74" t="s">
        <v>884</v>
      </c>
      <c r="C348" s="75">
        <v>0</v>
      </c>
      <c r="D348" s="75">
        <v>0</v>
      </c>
      <c r="E348" s="75">
        <v>0</v>
      </c>
      <c r="F348" s="75">
        <v>0</v>
      </c>
      <c r="G348" s="75">
        <v>0</v>
      </c>
      <c r="H348" s="75">
        <v>0</v>
      </c>
      <c r="I348" s="75">
        <v>0</v>
      </c>
      <c r="J348" s="75">
        <v>0</v>
      </c>
      <c r="K348" s="75">
        <v>0</v>
      </c>
    </row>
    <row r="349" spans="1:11" x14ac:dyDescent="0.25">
      <c r="A349" s="74" t="s">
        <v>885</v>
      </c>
      <c r="B349" s="74" t="s">
        <v>886</v>
      </c>
      <c r="C349" s="75">
        <v>0</v>
      </c>
      <c r="D349" s="75">
        <v>0</v>
      </c>
      <c r="E349" s="75">
        <v>0</v>
      </c>
      <c r="F349" s="75">
        <v>0</v>
      </c>
      <c r="G349" s="75">
        <v>0</v>
      </c>
      <c r="H349" s="75">
        <v>0</v>
      </c>
      <c r="I349" s="75">
        <v>0</v>
      </c>
      <c r="J349" s="75">
        <v>0</v>
      </c>
      <c r="K349" s="75">
        <v>0</v>
      </c>
    </row>
    <row r="350" spans="1:11" x14ac:dyDescent="0.25">
      <c r="A350" s="83"/>
      <c r="B350" s="84"/>
      <c r="C350" s="85"/>
      <c r="D350" s="84"/>
      <c r="E350" s="84"/>
      <c r="F350" s="84"/>
      <c r="G350" s="84"/>
      <c r="H350" s="84"/>
      <c r="I350" s="84"/>
      <c r="J350" s="84"/>
      <c r="K350" s="84"/>
    </row>
    <row r="351" spans="1:11" s="49" customFormat="1" x14ac:dyDescent="0.25">
      <c r="A351" s="72" t="s">
        <v>887</v>
      </c>
      <c r="B351" s="72" t="s">
        <v>888</v>
      </c>
      <c r="C351" s="73">
        <v>15000000000</v>
      </c>
      <c r="D351" s="73">
        <v>0</v>
      </c>
      <c r="E351" s="73">
        <v>0</v>
      </c>
      <c r="F351" s="73">
        <v>0</v>
      </c>
      <c r="G351" s="73">
        <v>0</v>
      </c>
      <c r="H351" s="73">
        <v>15000000000</v>
      </c>
      <c r="I351" s="73">
        <v>0</v>
      </c>
      <c r="J351" s="73">
        <v>15000000000</v>
      </c>
      <c r="K351" s="73">
        <v>0</v>
      </c>
    </row>
    <row r="354" spans="2:16" x14ac:dyDescent="0.25">
      <c r="B354" s="86" t="s">
        <v>889</v>
      </c>
      <c r="C354" s="87">
        <f>+C6</f>
        <v>202533541757</v>
      </c>
      <c r="D354" s="87">
        <f t="shared" ref="D354:K354" si="1">+D6</f>
        <v>14473459782.650002</v>
      </c>
      <c r="E354" s="87">
        <f t="shared" si="1"/>
        <v>1562291494</v>
      </c>
      <c r="F354" s="87">
        <f t="shared" si="1"/>
        <v>14551247662</v>
      </c>
      <c r="G354" s="87">
        <f t="shared" si="1"/>
        <v>-14551247662</v>
      </c>
      <c r="H354" s="87">
        <f t="shared" si="1"/>
        <v>215444710045.64999</v>
      </c>
      <c r="I354" s="87">
        <f t="shared" si="1"/>
        <v>46465247442.190002</v>
      </c>
      <c r="J354" s="87">
        <f t="shared" si="1"/>
        <v>168979462603.45999</v>
      </c>
      <c r="K354" s="88">
        <f t="shared" si="1"/>
        <v>8899993564.2999992</v>
      </c>
      <c r="L354" s="6"/>
      <c r="M354" s="6"/>
      <c r="N354" s="6"/>
      <c r="O354" s="6"/>
      <c r="P354" s="6"/>
    </row>
    <row r="355" spans="2:16" x14ac:dyDescent="0.25">
      <c r="B355" s="89" t="s">
        <v>890</v>
      </c>
      <c r="C355" s="90">
        <f>+C351</f>
        <v>15000000000</v>
      </c>
      <c r="D355" s="90">
        <f t="shared" ref="D355:K355" si="2">+D351</f>
        <v>0</v>
      </c>
      <c r="E355" s="90">
        <f t="shared" si="2"/>
        <v>0</v>
      </c>
      <c r="F355" s="90">
        <f t="shared" si="2"/>
        <v>0</v>
      </c>
      <c r="G355" s="90">
        <f t="shared" si="2"/>
        <v>0</v>
      </c>
      <c r="H355" s="90">
        <f t="shared" si="2"/>
        <v>15000000000</v>
      </c>
      <c r="I355" s="90">
        <f t="shared" si="2"/>
        <v>0</v>
      </c>
      <c r="J355" s="90">
        <f t="shared" si="2"/>
        <v>15000000000</v>
      </c>
      <c r="K355" s="88">
        <f t="shared" si="2"/>
        <v>0</v>
      </c>
      <c r="L355" s="6"/>
      <c r="M355" s="6"/>
      <c r="N355" s="6"/>
      <c r="O355" s="6"/>
      <c r="P355" s="6"/>
    </row>
    <row r="356" spans="2:16" x14ac:dyDescent="0.25">
      <c r="B356" s="89" t="s">
        <v>891</v>
      </c>
      <c r="C356" s="90">
        <f>+C295</f>
        <v>11794469568.810001</v>
      </c>
      <c r="D356" s="90">
        <f t="shared" ref="D356:K356" si="3">+D295</f>
        <v>0</v>
      </c>
      <c r="E356" s="90">
        <f t="shared" si="3"/>
        <v>0</v>
      </c>
      <c r="F356" s="90">
        <f t="shared" si="3"/>
        <v>0</v>
      </c>
      <c r="G356" s="90">
        <f t="shared" si="3"/>
        <v>0</v>
      </c>
      <c r="H356" s="90">
        <f t="shared" si="3"/>
        <v>11794469568.810001</v>
      </c>
      <c r="I356" s="90">
        <f t="shared" si="3"/>
        <v>10103965202.599998</v>
      </c>
      <c r="J356" s="90">
        <f t="shared" si="3"/>
        <v>1690504366.2100029</v>
      </c>
      <c r="K356" s="88">
        <f t="shared" si="3"/>
        <v>2654931341.8899999</v>
      </c>
      <c r="L356" s="6"/>
      <c r="M356" s="6"/>
      <c r="N356" s="6"/>
      <c r="O356" s="6"/>
      <c r="P356" s="6"/>
    </row>
    <row r="357" spans="2:16" x14ac:dyDescent="0.25">
      <c r="B357" s="91"/>
      <c r="C357" s="92">
        <f>SUM(C354:C356)</f>
        <v>229328011325.81</v>
      </c>
      <c r="D357" s="92">
        <f t="shared" ref="D357:K357" si="4">SUM(D354:D356)</f>
        <v>14473459782.650002</v>
      </c>
      <c r="E357" s="92">
        <f t="shared" si="4"/>
        <v>1562291494</v>
      </c>
      <c r="F357" s="92">
        <f t="shared" si="4"/>
        <v>14551247662</v>
      </c>
      <c r="G357" s="92">
        <f t="shared" si="4"/>
        <v>-14551247662</v>
      </c>
      <c r="H357" s="92">
        <f t="shared" si="4"/>
        <v>242239179614.45999</v>
      </c>
      <c r="I357" s="92">
        <f t="shared" si="4"/>
        <v>56569212644.790001</v>
      </c>
      <c r="J357" s="92">
        <f t="shared" si="4"/>
        <v>185669966969.66998</v>
      </c>
      <c r="K357" s="93">
        <f t="shared" si="4"/>
        <v>11554924906.189999</v>
      </c>
      <c r="L357" s="94"/>
      <c r="M357" s="94"/>
      <c r="N357" s="94"/>
      <c r="O357" s="94"/>
      <c r="P357" s="6"/>
    </row>
  </sheetData>
  <mergeCells count="2"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A00DD-1AC7-4B2C-9C0C-74538F436A02}">
  <dimension ref="B1:AD145"/>
  <sheetViews>
    <sheetView topLeftCell="F1" workbookViewId="0">
      <selection activeCell="Q18" sqref="Q18"/>
    </sheetView>
  </sheetViews>
  <sheetFormatPr baseColWidth="10" defaultRowHeight="15" x14ac:dyDescent="0.25"/>
  <cols>
    <col min="1" max="1" width="9.42578125" customWidth="1"/>
    <col min="2" max="2" width="17.7109375" customWidth="1"/>
    <col min="3" max="3" width="20.85546875" customWidth="1"/>
    <col min="4" max="4" width="17.42578125" style="6" customWidth="1"/>
    <col min="5" max="5" width="16" style="6" customWidth="1"/>
    <col min="6" max="6" width="15" style="6" customWidth="1"/>
    <col min="7" max="7" width="17" style="6" customWidth="1"/>
    <col min="8" max="8" width="16.5703125" style="6" customWidth="1"/>
    <col min="9" max="9" width="15.28515625" style="6" customWidth="1"/>
    <col min="10" max="10" width="16.140625" style="6" customWidth="1"/>
    <col min="11" max="11" width="16" style="6" customWidth="1"/>
    <col min="12" max="12" width="15.5703125" style="6" customWidth="1"/>
    <col min="13" max="13" width="16.140625" style="6" customWidth="1"/>
    <col min="14" max="14" width="17.140625" style="6" customWidth="1"/>
    <col min="15" max="15" width="15" style="6" customWidth="1"/>
    <col min="16" max="16" width="2.42578125" style="8" customWidth="1"/>
    <col min="17" max="17" width="11.42578125" style="8"/>
    <col min="18" max="18" width="14.5703125" style="6" customWidth="1"/>
    <col min="19" max="30" width="11.42578125" style="6"/>
  </cols>
  <sheetData>
    <row r="1" spans="2:30" s="4" customFormat="1" ht="18.75" x14ac:dyDescent="0.3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18.75" x14ac:dyDescent="0.3">
      <c r="B2" s="1" t="s">
        <v>902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x14ac:dyDescent="0.25">
      <c r="B3" s="5"/>
      <c r="G3" s="7"/>
      <c r="H3" s="7"/>
      <c r="I3" s="7"/>
      <c r="K3" s="7"/>
      <c r="N3" s="7"/>
      <c r="O3" s="7"/>
    </row>
    <row r="4" spans="2:30" s="16" customFormat="1" ht="32.25" customHeight="1" x14ac:dyDescent="0.25">
      <c r="B4" s="9" t="s">
        <v>2</v>
      </c>
      <c r="C4" s="9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1" t="s">
        <v>903</v>
      </c>
      <c r="I4" s="11" t="s">
        <v>904</v>
      </c>
      <c r="J4" s="11" t="s">
        <v>8</v>
      </c>
      <c r="K4" s="12" t="s">
        <v>905</v>
      </c>
      <c r="L4" s="12" t="s">
        <v>906</v>
      </c>
      <c r="M4" s="12" t="s">
        <v>9</v>
      </c>
      <c r="N4" s="13" t="s">
        <v>10</v>
      </c>
      <c r="O4" s="10" t="s">
        <v>11</v>
      </c>
      <c r="P4" s="14"/>
      <c r="Q4" s="14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</row>
    <row r="5" spans="2:30" s="19" customFormat="1" ht="16.5" customHeight="1" x14ac:dyDescent="0.2">
      <c r="B5" s="17" t="s">
        <v>12</v>
      </c>
      <c r="C5" s="17" t="s">
        <v>13</v>
      </c>
      <c r="D5" s="18">
        <f>+D7+D11+D54</f>
        <v>202533541757</v>
      </c>
      <c r="E5" s="18">
        <f t="shared" ref="E5:O5" si="0">+E7+E11+E54</f>
        <v>14473459782.65</v>
      </c>
      <c r="F5" s="18">
        <f t="shared" si="0"/>
        <v>1562291494</v>
      </c>
      <c r="G5" s="18">
        <f t="shared" si="0"/>
        <v>215444710045.64999</v>
      </c>
      <c r="H5" s="18">
        <f t="shared" si="0"/>
        <v>59016934128.589996</v>
      </c>
      <c r="I5" s="18">
        <f t="shared" si="0"/>
        <v>7188583411.0300007</v>
      </c>
      <c r="J5" s="18">
        <f t="shared" si="0"/>
        <v>66205517539.619995</v>
      </c>
      <c r="K5" s="18">
        <f t="shared" si="0"/>
        <v>56087850519.549995</v>
      </c>
      <c r="L5" s="18">
        <f t="shared" si="0"/>
        <v>4573202100.54</v>
      </c>
      <c r="M5" s="18">
        <f t="shared" si="0"/>
        <v>60661052620.089996</v>
      </c>
      <c r="N5" s="18">
        <f t="shared" si="0"/>
        <v>149239192506.03</v>
      </c>
      <c r="O5" s="18">
        <f t="shared" si="0"/>
        <v>5544464919.5300026</v>
      </c>
      <c r="R5" s="20"/>
    </row>
    <row r="6" spans="2:30" s="23" customFormat="1" ht="12" x14ac:dyDescent="0.2">
      <c r="B6" s="21"/>
      <c r="C6" s="21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R6" s="24"/>
    </row>
    <row r="7" spans="2:30" s="28" customFormat="1" ht="17.25" customHeight="1" x14ac:dyDescent="0.25">
      <c r="B7" s="25" t="s">
        <v>14</v>
      </c>
      <c r="C7" s="25" t="s">
        <v>15</v>
      </c>
      <c r="D7" s="26">
        <v>15767013957</v>
      </c>
      <c r="E7" s="26">
        <v>6116831245.2600002</v>
      </c>
      <c r="F7" s="26">
        <v>433400</v>
      </c>
      <c r="G7" s="26">
        <v>21883411802.260002</v>
      </c>
      <c r="H7" s="26">
        <v>21883411802.260002</v>
      </c>
      <c r="I7" s="26"/>
      <c r="J7" s="26">
        <v>21883411802.260002</v>
      </c>
      <c r="K7" s="26">
        <v>21883411802.260002</v>
      </c>
      <c r="L7" s="26"/>
      <c r="M7" s="26">
        <f>+M8+M9</f>
        <v>21883411802.260002</v>
      </c>
      <c r="N7" s="26">
        <v>0</v>
      </c>
      <c r="O7" s="26">
        <v>0</v>
      </c>
      <c r="P7" s="27"/>
      <c r="R7" s="27"/>
    </row>
    <row r="8" spans="2:30" s="32" customFormat="1" x14ac:dyDescent="0.25">
      <c r="B8" s="29" t="s">
        <v>16</v>
      </c>
      <c r="C8" s="29" t="s">
        <v>17</v>
      </c>
      <c r="D8" s="30">
        <v>9428040</v>
      </c>
      <c r="E8" s="30">
        <v>9.9999999999999995E-7</v>
      </c>
      <c r="F8" s="30">
        <v>433400</v>
      </c>
      <c r="G8" s="30">
        <v>8994640.0000010002</v>
      </c>
      <c r="H8" s="30">
        <v>8994640.0000010002</v>
      </c>
      <c r="I8" s="30"/>
      <c r="J8" s="30">
        <v>8994640.0000010002</v>
      </c>
      <c r="K8" s="30">
        <v>8994640.0000010002</v>
      </c>
      <c r="L8" s="30"/>
      <c r="M8" s="30">
        <v>8994640.0000010002</v>
      </c>
      <c r="N8" s="30">
        <v>0</v>
      </c>
      <c r="O8" s="30">
        <v>0</v>
      </c>
      <c r="P8" s="31"/>
      <c r="R8" s="31"/>
    </row>
    <row r="9" spans="2:30" s="32" customFormat="1" x14ac:dyDescent="0.25">
      <c r="B9" s="29" t="s">
        <v>18</v>
      </c>
      <c r="C9" s="29" t="s">
        <v>19</v>
      </c>
      <c r="D9" s="30">
        <v>15757585917</v>
      </c>
      <c r="E9" s="30">
        <v>6116831245.2600002</v>
      </c>
      <c r="F9" s="30">
        <v>9.9999999999999995E-7</v>
      </c>
      <c r="G9" s="30">
        <v>21874417162.260002</v>
      </c>
      <c r="H9" s="30">
        <v>21874417162.260002</v>
      </c>
      <c r="I9" s="30"/>
      <c r="J9" s="30">
        <v>21874417162.260002</v>
      </c>
      <c r="K9" s="30">
        <v>21874417162.260002</v>
      </c>
      <c r="L9" s="30"/>
      <c r="M9" s="30">
        <v>21874417162.260002</v>
      </c>
      <c r="N9" s="30">
        <v>0</v>
      </c>
      <c r="O9" s="30">
        <v>0</v>
      </c>
      <c r="P9" s="31"/>
      <c r="R9" s="31"/>
    </row>
    <row r="10" spans="2:30" s="33" customFormat="1" x14ac:dyDescent="0.25">
      <c r="B10" s="29"/>
      <c r="C10" s="29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R10" s="34"/>
    </row>
    <row r="11" spans="2:30" s="41" customFormat="1" ht="17.25" customHeight="1" x14ac:dyDescent="0.25">
      <c r="B11" s="25" t="s">
        <v>20</v>
      </c>
      <c r="C11" s="25" t="s">
        <v>21</v>
      </c>
      <c r="D11" s="26">
        <v>37667377158</v>
      </c>
      <c r="E11" s="26">
        <v>3160568162.3899999</v>
      </c>
      <c r="F11" s="26">
        <v>23978432</v>
      </c>
      <c r="G11" s="26">
        <v>40803966888.389999</v>
      </c>
      <c r="H11" s="26">
        <v>4771368721.3899994</v>
      </c>
      <c r="I11" s="26">
        <v>3931217613.1199999</v>
      </c>
      <c r="J11" s="26">
        <v>8702586334.5099983</v>
      </c>
      <c r="K11" s="26">
        <v>3782828620.3499999</v>
      </c>
      <c r="L11" s="26">
        <v>3587591814.4000001</v>
      </c>
      <c r="M11" s="26">
        <v>7370420434.75</v>
      </c>
      <c r="N11" s="26">
        <v>32101380553.880001</v>
      </c>
      <c r="O11" s="26">
        <v>1332165899.7599983</v>
      </c>
      <c r="R11" s="42"/>
    </row>
    <row r="12" spans="2:30" s="39" customFormat="1" x14ac:dyDescent="0.25">
      <c r="B12" s="37" t="s">
        <v>22</v>
      </c>
      <c r="C12" s="37" t="s">
        <v>23</v>
      </c>
      <c r="D12" s="38">
        <v>37667377158</v>
      </c>
      <c r="E12" s="38">
        <v>3160568162.3899999</v>
      </c>
      <c r="F12" s="38">
        <v>23978432</v>
      </c>
      <c r="G12" s="38">
        <v>40803966888.389999</v>
      </c>
      <c r="H12" s="38">
        <v>4771368721.3899994</v>
      </c>
      <c r="I12" s="38">
        <v>3931217613.1199999</v>
      </c>
      <c r="J12" s="38">
        <v>8702586334.5099983</v>
      </c>
      <c r="K12" s="38">
        <v>3782828620.3499999</v>
      </c>
      <c r="L12" s="38">
        <v>3587591814.4000001</v>
      </c>
      <c r="M12" s="38">
        <v>7370420434.75</v>
      </c>
      <c r="N12" s="38">
        <v>32101380553.880001</v>
      </c>
      <c r="O12" s="38">
        <v>1332165899.7599983</v>
      </c>
      <c r="R12" s="40"/>
    </row>
    <row r="13" spans="2:30" s="39" customFormat="1" x14ac:dyDescent="0.25">
      <c r="B13" s="37" t="s">
        <v>24</v>
      </c>
      <c r="C13" s="37" t="s">
        <v>25</v>
      </c>
      <c r="D13" s="38">
        <v>16244502</v>
      </c>
      <c r="E13" s="38">
        <v>289870</v>
      </c>
      <c r="F13" s="38">
        <v>9.9999999999999995E-7</v>
      </c>
      <c r="G13" s="38">
        <v>16534371.999999</v>
      </c>
      <c r="H13" s="38">
        <v>5528283</v>
      </c>
      <c r="I13" s="38">
        <v>4446907</v>
      </c>
      <c r="J13" s="38">
        <v>9975190</v>
      </c>
      <c r="K13" s="38">
        <v>3490812</v>
      </c>
      <c r="L13" s="38">
        <v>3208794</v>
      </c>
      <c r="M13" s="38">
        <v>6699606</v>
      </c>
      <c r="N13" s="38">
        <v>6559181.9999989998</v>
      </c>
      <c r="O13" s="38">
        <v>3275584</v>
      </c>
      <c r="R13" s="40"/>
    </row>
    <row r="14" spans="2:30" s="35" customFormat="1" x14ac:dyDescent="0.25">
      <c r="B14" s="29" t="s">
        <v>26</v>
      </c>
      <c r="C14" s="29" t="s">
        <v>27</v>
      </c>
      <c r="D14" s="30">
        <v>14686658</v>
      </c>
      <c r="E14" s="30">
        <v>9.9999999999999995E-7</v>
      </c>
      <c r="F14" s="30">
        <v>9.9999999999999995E-7</v>
      </c>
      <c r="G14" s="30">
        <v>14686658</v>
      </c>
      <c r="H14" s="30">
        <v>3680569</v>
      </c>
      <c r="I14" s="30">
        <v>4446907</v>
      </c>
      <c r="J14" s="30">
        <v>8127476</v>
      </c>
      <c r="K14" s="30">
        <v>1882172</v>
      </c>
      <c r="L14" s="30">
        <v>3208794</v>
      </c>
      <c r="M14" s="30">
        <v>5090966</v>
      </c>
      <c r="N14" s="30">
        <v>6559182</v>
      </c>
      <c r="O14" s="30">
        <v>3036510</v>
      </c>
      <c r="R14" s="36"/>
    </row>
    <row r="15" spans="2:30" s="35" customFormat="1" x14ac:dyDescent="0.25">
      <c r="B15" s="29" t="s">
        <v>28</v>
      </c>
      <c r="C15" s="29" t="s">
        <v>29</v>
      </c>
      <c r="D15" s="30">
        <v>1557844</v>
      </c>
      <c r="E15" s="30">
        <v>289870</v>
      </c>
      <c r="F15" s="30">
        <v>9.9999999999999995E-7</v>
      </c>
      <c r="G15" s="30">
        <v>1847713.999999</v>
      </c>
      <c r="H15" s="30">
        <v>1847714</v>
      </c>
      <c r="I15" s="30">
        <v>9.9999999999999995E-7</v>
      </c>
      <c r="J15" s="30">
        <v>1847714.000001</v>
      </c>
      <c r="K15" s="30">
        <v>1608640</v>
      </c>
      <c r="L15" s="30">
        <v>9.9999999999999995E-7</v>
      </c>
      <c r="M15" s="30">
        <v>1608640.000001</v>
      </c>
      <c r="N15" s="30">
        <v>-2.0000152289867401E-6</v>
      </c>
      <c r="O15" s="30">
        <v>239074</v>
      </c>
      <c r="R15" s="36"/>
    </row>
    <row r="16" spans="2:30" s="39" customFormat="1" x14ac:dyDescent="0.25">
      <c r="B16" s="37" t="s">
        <v>30</v>
      </c>
      <c r="C16" s="37" t="s">
        <v>31</v>
      </c>
      <c r="D16" s="38">
        <v>37651132656</v>
      </c>
      <c r="E16" s="38">
        <v>3160278292.3899999</v>
      </c>
      <c r="F16" s="38">
        <v>23978432</v>
      </c>
      <c r="G16" s="38">
        <v>40787432516.389999</v>
      </c>
      <c r="H16" s="38">
        <v>4765840438.3899994</v>
      </c>
      <c r="I16" s="38">
        <v>3926770706.1199999</v>
      </c>
      <c r="J16" s="38">
        <v>8692611144.5099983</v>
      </c>
      <c r="K16" s="38">
        <v>3779337808.3499999</v>
      </c>
      <c r="L16" s="38">
        <v>3584383020.4000001</v>
      </c>
      <c r="M16" s="38">
        <v>7363720828.75</v>
      </c>
      <c r="N16" s="38">
        <v>32094821371.880001</v>
      </c>
      <c r="O16" s="38">
        <v>1328890315.7599983</v>
      </c>
      <c r="R16" s="40"/>
    </row>
    <row r="17" spans="2:18" s="39" customFormat="1" x14ac:dyDescent="0.25">
      <c r="B17" s="37" t="s">
        <v>32</v>
      </c>
      <c r="C17" s="37" t="s">
        <v>33</v>
      </c>
      <c r="D17" s="38">
        <v>37651132656</v>
      </c>
      <c r="E17" s="38">
        <v>3160278292.3899999</v>
      </c>
      <c r="F17" s="38">
        <v>23978432</v>
      </c>
      <c r="G17" s="38">
        <v>40787432516.389999</v>
      </c>
      <c r="H17" s="38">
        <v>4765840438.3899994</v>
      </c>
      <c r="I17" s="38">
        <v>3926770706.1199999</v>
      </c>
      <c r="J17" s="38">
        <v>8692611144.5099983</v>
      </c>
      <c r="K17" s="38">
        <v>3779337808.3499999</v>
      </c>
      <c r="L17" s="38">
        <v>3584383020.4000001</v>
      </c>
      <c r="M17" s="38">
        <v>7363720828.75</v>
      </c>
      <c r="N17" s="38">
        <v>32094821371.880001</v>
      </c>
      <c r="O17" s="38">
        <v>1328890315.7599983</v>
      </c>
      <c r="R17" s="40"/>
    </row>
    <row r="18" spans="2:18" s="39" customFormat="1" x14ac:dyDescent="0.25">
      <c r="B18" s="37" t="s">
        <v>34</v>
      </c>
      <c r="C18" s="37" t="s">
        <v>35</v>
      </c>
      <c r="D18" s="38">
        <v>1559738023</v>
      </c>
      <c r="E18" s="38">
        <v>7739751.6900000004</v>
      </c>
      <c r="F18" s="38">
        <v>9.9999999999999995E-7</v>
      </c>
      <c r="G18" s="38">
        <v>1567477774.6899991</v>
      </c>
      <c r="H18" s="38">
        <v>179224774.69</v>
      </c>
      <c r="I18" s="38">
        <v>215492800</v>
      </c>
      <c r="J18" s="38">
        <v>394717574.69</v>
      </c>
      <c r="K18" s="38">
        <v>94653000</v>
      </c>
      <c r="L18" s="38">
        <v>88490956</v>
      </c>
      <c r="M18" s="38">
        <v>183143956</v>
      </c>
      <c r="N18" s="38">
        <v>1172760199.999999</v>
      </c>
      <c r="O18" s="38">
        <v>211573618.69</v>
      </c>
      <c r="R18" s="40"/>
    </row>
    <row r="19" spans="2:18" s="35" customFormat="1" x14ac:dyDescent="0.25">
      <c r="B19" s="29" t="s">
        <v>36</v>
      </c>
      <c r="C19" s="29" t="s">
        <v>37</v>
      </c>
      <c r="D19" s="30">
        <v>1417246000</v>
      </c>
      <c r="E19" s="30">
        <v>9.9999999999999995E-7</v>
      </c>
      <c r="F19" s="30">
        <v>9.9999999999999995E-7</v>
      </c>
      <c r="G19" s="30">
        <v>1417246000</v>
      </c>
      <c r="H19" s="30">
        <v>28993000</v>
      </c>
      <c r="I19" s="30">
        <v>215492800</v>
      </c>
      <c r="J19" s="30">
        <v>244485800</v>
      </c>
      <c r="K19" s="30">
        <v>21493000</v>
      </c>
      <c r="L19" s="30">
        <v>78670956</v>
      </c>
      <c r="M19" s="30">
        <v>100163956</v>
      </c>
      <c r="N19" s="30">
        <v>1172760200</v>
      </c>
      <c r="O19" s="30">
        <v>144321844</v>
      </c>
      <c r="R19" s="36"/>
    </row>
    <row r="20" spans="2:18" s="35" customFormat="1" x14ac:dyDescent="0.25">
      <c r="B20" s="29" t="s">
        <v>38</v>
      </c>
      <c r="C20" s="29" t="s">
        <v>39</v>
      </c>
      <c r="D20" s="30">
        <v>142492023</v>
      </c>
      <c r="E20" s="30">
        <v>7739751.6900000004</v>
      </c>
      <c r="F20" s="30">
        <v>9.9999999999999995E-7</v>
      </c>
      <c r="G20" s="30">
        <v>150231774.68999898</v>
      </c>
      <c r="H20" s="30">
        <v>150231774.69</v>
      </c>
      <c r="I20" s="30">
        <v>9.9999999999999995E-7</v>
      </c>
      <c r="J20" s="30">
        <v>150231774.69000101</v>
      </c>
      <c r="K20" s="30">
        <v>73160000</v>
      </c>
      <c r="L20" s="30">
        <v>9820000</v>
      </c>
      <c r="M20" s="30">
        <v>82980000</v>
      </c>
      <c r="N20" s="30">
        <v>-2.0265579223632813E-6</v>
      </c>
      <c r="O20" s="30">
        <v>67251774.690001011</v>
      </c>
      <c r="R20" s="36"/>
    </row>
    <row r="21" spans="2:18" s="39" customFormat="1" x14ac:dyDescent="0.25">
      <c r="B21" s="37" t="s">
        <v>40</v>
      </c>
      <c r="C21" s="37" t="s">
        <v>41</v>
      </c>
      <c r="D21" s="38">
        <v>7525937397</v>
      </c>
      <c r="E21" s="38">
        <v>48167720.789999999</v>
      </c>
      <c r="F21" s="38">
        <v>9.9999999999999995E-7</v>
      </c>
      <c r="G21" s="38">
        <v>7574105117.789999</v>
      </c>
      <c r="H21" s="38">
        <v>320508450.78999996</v>
      </c>
      <c r="I21" s="38">
        <v>177963037</v>
      </c>
      <c r="J21" s="38">
        <v>498471487.78999996</v>
      </c>
      <c r="K21" s="38">
        <v>177160000</v>
      </c>
      <c r="L21" s="38">
        <v>160163037</v>
      </c>
      <c r="M21" s="38">
        <v>337323037</v>
      </c>
      <c r="N21" s="38">
        <v>7075633629.999999</v>
      </c>
      <c r="O21" s="38">
        <v>161148450.78999996</v>
      </c>
      <c r="R21" s="40"/>
    </row>
    <row r="22" spans="2:18" s="35" customFormat="1" x14ac:dyDescent="0.25">
      <c r="B22" s="29" t="s">
        <v>42</v>
      </c>
      <c r="C22" s="29" t="s">
        <v>43</v>
      </c>
      <c r="D22" s="30">
        <v>305064889</v>
      </c>
      <c r="E22" s="30">
        <v>9.9999999999999995E-7</v>
      </c>
      <c r="F22" s="30">
        <v>9.9999999999999995E-7</v>
      </c>
      <c r="G22" s="30">
        <v>305064889</v>
      </c>
      <c r="H22" s="30">
        <v>18645000</v>
      </c>
      <c r="I22" s="30">
        <v>45265000</v>
      </c>
      <c r="J22" s="30">
        <v>63910000</v>
      </c>
      <c r="K22" s="30">
        <v>17160000</v>
      </c>
      <c r="L22" s="30">
        <v>27465000</v>
      </c>
      <c r="M22" s="30">
        <v>44625000</v>
      </c>
      <c r="N22" s="30">
        <v>241154889</v>
      </c>
      <c r="O22" s="30">
        <v>19285000</v>
      </c>
      <c r="R22" s="36"/>
    </row>
    <row r="23" spans="2:18" s="35" customFormat="1" x14ac:dyDescent="0.25">
      <c r="B23" s="29" t="s">
        <v>44</v>
      </c>
      <c r="C23" s="29" t="s">
        <v>45</v>
      </c>
      <c r="D23" s="30">
        <v>43190865</v>
      </c>
      <c r="E23" s="30">
        <v>42556068.990000002</v>
      </c>
      <c r="F23" s="30">
        <v>9.9999999999999995E-7</v>
      </c>
      <c r="G23" s="30">
        <v>85746933.989999011</v>
      </c>
      <c r="H23" s="30">
        <v>85746933.99000001</v>
      </c>
      <c r="I23" s="30">
        <v>9.9999999999999995E-7</v>
      </c>
      <c r="J23" s="30">
        <v>85746933.990001008</v>
      </c>
      <c r="K23" s="30">
        <v>9.9999999999999995E-7</v>
      </c>
      <c r="L23" s="30">
        <v>9.9999999999999995E-7</v>
      </c>
      <c r="M23" s="30">
        <v>1.9999999999999999E-6</v>
      </c>
      <c r="N23" s="30">
        <v>-1.9967555999755859E-6</v>
      </c>
      <c r="O23" s="30">
        <v>85746933.989999011</v>
      </c>
      <c r="R23" s="36"/>
    </row>
    <row r="24" spans="2:18" s="35" customFormat="1" x14ac:dyDescent="0.25">
      <c r="B24" s="29" t="s">
        <v>46</v>
      </c>
      <c r="C24" s="29" t="s">
        <v>47</v>
      </c>
      <c r="D24" s="30">
        <v>6707176778</v>
      </c>
      <c r="E24" s="30">
        <v>9.9999999999999995E-7</v>
      </c>
      <c r="F24" s="30">
        <v>9.9999999999999995E-7</v>
      </c>
      <c r="G24" s="30">
        <v>6707176778</v>
      </c>
      <c r="H24" s="30">
        <v>9.9999999999999995E-7</v>
      </c>
      <c r="I24" s="30">
        <v>132698037</v>
      </c>
      <c r="J24" s="30">
        <v>132698037.000001</v>
      </c>
      <c r="K24" s="30">
        <v>9.9999999999999995E-7</v>
      </c>
      <c r="L24" s="30">
        <v>132698037</v>
      </c>
      <c r="M24" s="30">
        <v>132698037.000001</v>
      </c>
      <c r="N24" s="30">
        <v>6574478740.999999</v>
      </c>
      <c r="O24" s="30">
        <v>0</v>
      </c>
      <c r="R24" s="36"/>
    </row>
    <row r="25" spans="2:18" s="35" customFormat="1" x14ac:dyDescent="0.25">
      <c r="B25" s="29" t="s">
        <v>48</v>
      </c>
      <c r="C25" s="29" t="s">
        <v>49</v>
      </c>
      <c r="D25" s="30">
        <v>50504865</v>
      </c>
      <c r="E25" s="30">
        <v>5611651.7999999998</v>
      </c>
      <c r="F25" s="30">
        <v>9.9999999999999995E-7</v>
      </c>
      <c r="G25" s="30">
        <v>56116516.799998999</v>
      </c>
      <c r="H25" s="30">
        <v>56116516.799999997</v>
      </c>
      <c r="I25" s="30">
        <v>9.9999999999999995E-7</v>
      </c>
      <c r="J25" s="30">
        <v>56116516.800000995</v>
      </c>
      <c r="K25" s="30">
        <v>9.9999999999999995E-7</v>
      </c>
      <c r="L25" s="30">
        <v>9.9999999999999995E-7</v>
      </c>
      <c r="M25" s="30">
        <v>1.9999999999999999E-6</v>
      </c>
      <c r="N25" s="30">
        <v>-1.9967555999755859E-6</v>
      </c>
      <c r="O25" s="30">
        <v>56116516.799998999</v>
      </c>
      <c r="R25" s="36"/>
    </row>
    <row r="26" spans="2:18" s="35" customFormat="1" x14ac:dyDescent="0.25">
      <c r="B26" s="29" t="s">
        <v>50</v>
      </c>
      <c r="C26" s="29" t="s">
        <v>51</v>
      </c>
      <c r="D26" s="30">
        <v>20000000</v>
      </c>
      <c r="E26" s="30">
        <v>9.9999999999999995E-7</v>
      </c>
      <c r="F26" s="30">
        <v>9.9999999999999995E-7</v>
      </c>
      <c r="G26" s="30">
        <v>20000000</v>
      </c>
      <c r="H26" s="30">
        <v>9.9999999999999995E-7</v>
      </c>
      <c r="I26" s="30">
        <v>9.9999999999999995E-7</v>
      </c>
      <c r="J26" s="30">
        <v>1.9999999999999999E-6</v>
      </c>
      <c r="K26" s="30">
        <v>9.9999999999999995E-7</v>
      </c>
      <c r="L26" s="30">
        <v>9.9999999999999995E-7</v>
      </c>
      <c r="M26" s="30">
        <v>1.9999999999999999E-6</v>
      </c>
      <c r="N26" s="30">
        <v>19999999.999998</v>
      </c>
      <c r="O26" s="30">
        <v>0</v>
      </c>
      <c r="R26" s="36"/>
    </row>
    <row r="27" spans="2:18" s="35" customFormat="1" x14ac:dyDescent="0.25">
      <c r="B27" s="29" t="s">
        <v>52</v>
      </c>
      <c r="C27" s="29" t="s">
        <v>53</v>
      </c>
      <c r="D27" s="30">
        <v>350000000</v>
      </c>
      <c r="E27" s="30">
        <v>9.9999999999999995E-7</v>
      </c>
      <c r="F27" s="30">
        <v>9.9999999999999995E-7</v>
      </c>
      <c r="G27" s="30">
        <v>350000000</v>
      </c>
      <c r="H27" s="30">
        <v>160000000</v>
      </c>
      <c r="I27" s="30">
        <v>9.9999999999999995E-7</v>
      </c>
      <c r="J27" s="30">
        <v>160000000.00000101</v>
      </c>
      <c r="K27" s="30">
        <v>160000000</v>
      </c>
      <c r="L27" s="30">
        <v>9.9999999999999995E-7</v>
      </c>
      <c r="M27" s="30">
        <v>160000000.00000101</v>
      </c>
      <c r="N27" s="30">
        <v>189999999.99999899</v>
      </c>
      <c r="O27" s="30">
        <v>0</v>
      </c>
      <c r="R27" s="36"/>
    </row>
    <row r="28" spans="2:18" s="35" customFormat="1" x14ac:dyDescent="0.25">
      <c r="B28" s="29" t="s">
        <v>54</v>
      </c>
      <c r="C28" s="29" t="s">
        <v>55</v>
      </c>
      <c r="D28" s="30">
        <v>20000000</v>
      </c>
      <c r="E28" s="30">
        <v>9.9999999999999995E-7</v>
      </c>
      <c r="F28" s="30">
        <v>9.9999999999999995E-7</v>
      </c>
      <c r="G28" s="30">
        <v>20000000</v>
      </c>
      <c r="H28" s="30">
        <v>9.9999999999999995E-7</v>
      </c>
      <c r="I28" s="30">
        <v>9.9999999999999995E-7</v>
      </c>
      <c r="J28" s="30">
        <v>1.9999999999999999E-6</v>
      </c>
      <c r="K28" s="30">
        <v>9.9999999999999995E-7</v>
      </c>
      <c r="L28" s="30">
        <v>9.9999999999999995E-7</v>
      </c>
      <c r="M28" s="30">
        <v>1.9999999999999999E-6</v>
      </c>
      <c r="N28" s="30">
        <v>19999999.999998</v>
      </c>
      <c r="O28" s="30">
        <v>0</v>
      </c>
      <c r="R28" s="36"/>
    </row>
    <row r="29" spans="2:18" s="35" customFormat="1" x14ac:dyDescent="0.25">
      <c r="B29" s="29" t="s">
        <v>56</v>
      </c>
      <c r="C29" s="29" t="s">
        <v>57</v>
      </c>
      <c r="D29" s="30">
        <v>10000000</v>
      </c>
      <c r="E29" s="30">
        <v>9.9999999999999995E-7</v>
      </c>
      <c r="F29" s="30">
        <v>9.9999999999999995E-7</v>
      </c>
      <c r="G29" s="30">
        <v>10000000</v>
      </c>
      <c r="H29" s="30">
        <v>9.9999999999999995E-7</v>
      </c>
      <c r="I29" s="30">
        <v>9.9999999999999995E-7</v>
      </c>
      <c r="J29" s="30">
        <v>1.9999999999999999E-6</v>
      </c>
      <c r="K29" s="30">
        <v>9.9999999999999995E-7</v>
      </c>
      <c r="L29" s="30">
        <v>9.9999999999999995E-7</v>
      </c>
      <c r="M29" s="30">
        <v>1.9999999999999999E-6</v>
      </c>
      <c r="N29" s="30">
        <v>9999999.9999979995</v>
      </c>
      <c r="O29" s="30">
        <v>0</v>
      </c>
      <c r="R29" s="36"/>
    </row>
    <row r="30" spans="2:18" s="35" customFormat="1" x14ac:dyDescent="0.25">
      <c r="B30" s="29" t="s">
        <v>58</v>
      </c>
      <c r="C30" s="29" t="s">
        <v>59</v>
      </c>
      <c r="D30" s="30">
        <v>10000000</v>
      </c>
      <c r="E30" s="30">
        <v>9.9999999999999995E-7</v>
      </c>
      <c r="F30" s="30">
        <v>9.9999999999999995E-7</v>
      </c>
      <c r="G30" s="30">
        <v>10000000</v>
      </c>
      <c r="H30" s="30">
        <v>9.9999999999999995E-7</v>
      </c>
      <c r="I30" s="30">
        <v>9.9999999999999995E-7</v>
      </c>
      <c r="J30" s="30">
        <v>1.9999999999999999E-6</v>
      </c>
      <c r="K30" s="30">
        <v>9.9999999999999995E-7</v>
      </c>
      <c r="L30" s="30">
        <v>9.9999999999999995E-7</v>
      </c>
      <c r="M30" s="30">
        <v>1.9999999999999999E-6</v>
      </c>
      <c r="N30" s="30">
        <v>9999999.9999979995</v>
      </c>
      <c r="O30" s="30">
        <v>0</v>
      </c>
      <c r="R30" s="36"/>
    </row>
    <row r="31" spans="2:18" s="35" customFormat="1" x14ac:dyDescent="0.25">
      <c r="B31" s="29" t="s">
        <v>60</v>
      </c>
      <c r="C31" s="29" t="s">
        <v>61</v>
      </c>
      <c r="D31" s="30">
        <v>10000000</v>
      </c>
      <c r="E31" s="30">
        <v>9.9999999999999995E-7</v>
      </c>
      <c r="F31" s="30">
        <v>9.9999999999999995E-7</v>
      </c>
      <c r="G31" s="30">
        <v>10000000</v>
      </c>
      <c r="H31" s="30">
        <v>9.9999999999999995E-7</v>
      </c>
      <c r="I31" s="30">
        <v>9.9999999999999995E-7</v>
      </c>
      <c r="J31" s="30">
        <v>1.9999999999999999E-6</v>
      </c>
      <c r="K31" s="30">
        <v>9.9999999999999995E-7</v>
      </c>
      <c r="L31" s="30">
        <v>9.9999999999999995E-7</v>
      </c>
      <c r="M31" s="30">
        <v>1.9999999999999999E-6</v>
      </c>
      <c r="N31" s="30">
        <v>9999999.9999979995</v>
      </c>
      <c r="O31" s="30">
        <v>0</v>
      </c>
      <c r="R31" s="36"/>
    </row>
    <row r="32" spans="2:18" s="39" customFormat="1" x14ac:dyDescent="0.25">
      <c r="B32" s="37" t="s">
        <v>62</v>
      </c>
      <c r="C32" s="37" t="s">
        <v>63</v>
      </c>
      <c r="D32" s="38">
        <v>3482912045</v>
      </c>
      <c r="E32" s="38">
        <v>9.9999999999999995E-7</v>
      </c>
      <c r="F32" s="38">
        <v>19038641</v>
      </c>
      <c r="G32" s="38">
        <v>3463873404.000001</v>
      </c>
      <c r="H32" s="38">
        <v>419803707</v>
      </c>
      <c r="I32" s="38">
        <v>290498611</v>
      </c>
      <c r="J32" s="38">
        <v>710302318</v>
      </c>
      <c r="K32" s="38">
        <v>233280326</v>
      </c>
      <c r="L32" s="38">
        <v>98318599</v>
      </c>
      <c r="M32" s="38">
        <v>331598925</v>
      </c>
      <c r="N32" s="38">
        <v>2753571086.000001</v>
      </c>
      <c r="O32" s="38">
        <v>378703393</v>
      </c>
      <c r="R32" s="40"/>
    </row>
    <row r="33" spans="2:18" s="35" customFormat="1" x14ac:dyDescent="0.25">
      <c r="B33" s="29" t="s">
        <v>64</v>
      </c>
      <c r="C33" s="29" t="s">
        <v>65</v>
      </c>
      <c r="D33" s="30">
        <v>2335062450</v>
      </c>
      <c r="E33" s="30">
        <v>9.9999999999999995E-7</v>
      </c>
      <c r="F33" s="30">
        <v>9.9999999999999995E-7</v>
      </c>
      <c r="G33" s="30">
        <v>2335062450</v>
      </c>
      <c r="H33" s="30">
        <v>9.9999999999999995E-7</v>
      </c>
      <c r="I33" s="30">
        <v>9.9999999999999995E-7</v>
      </c>
      <c r="J33" s="30">
        <v>1.9999999999999999E-6</v>
      </c>
      <c r="K33" s="30">
        <v>9.9999999999999995E-7</v>
      </c>
      <c r="L33" s="30">
        <v>9.9999999999999995E-7</v>
      </c>
      <c r="M33" s="30">
        <v>1.9999999999999999E-6</v>
      </c>
      <c r="N33" s="30">
        <v>2335062449.9999981</v>
      </c>
      <c r="O33" s="30">
        <v>0</v>
      </c>
      <c r="R33" s="36"/>
    </row>
    <row r="34" spans="2:18" s="35" customFormat="1" x14ac:dyDescent="0.25">
      <c r="B34" s="29" t="s">
        <v>66</v>
      </c>
      <c r="C34" s="29" t="s">
        <v>67</v>
      </c>
      <c r="D34" s="30">
        <v>990277667</v>
      </c>
      <c r="E34" s="30">
        <v>9.9999999999999995E-7</v>
      </c>
      <c r="F34" s="30">
        <v>9.9999999999999995E-7</v>
      </c>
      <c r="G34" s="30">
        <v>990277667</v>
      </c>
      <c r="H34" s="30">
        <v>281270420</v>
      </c>
      <c r="I34" s="30">
        <v>290498611</v>
      </c>
      <c r="J34" s="30">
        <v>571769031</v>
      </c>
      <c r="K34" s="30">
        <v>129998877</v>
      </c>
      <c r="L34" s="30">
        <v>98318599</v>
      </c>
      <c r="M34" s="30">
        <v>228317476</v>
      </c>
      <c r="N34" s="30">
        <v>418508636</v>
      </c>
      <c r="O34" s="30">
        <v>343451555</v>
      </c>
      <c r="R34" s="36"/>
    </row>
    <row r="35" spans="2:18" s="35" customFormat="1" x14ac:dyDescent="0.25">
      <c r="B35" s="29" t="s">
        <v>68</v>
      </c>
      <c r="C35" s="29" t="s">
        <v>69</v>
      </c>
      <c r="D35" s="30">
        <v>157571928</v>
      </c>
      <c r="E35" s="30">
        <v>9.9999999999999995E-7</v>
      </c>
      <c r="F35" s="30">
        <v>19038641</v>
      </c>
      <c r="G35" s="30">
        <v>138533287.00000101</v>
      </c>
      <c r="H35" s="30">
        <v>138533287</v>
      </c>
      <c r="I35" s="30">
        <v>9.9999999999999995E-7</v>
      </c>
      <c r="J35" s="30">
        <v>138533287.00000101</v>
      </c>
      <c r="K35" s="30">
        <v>103281449</v>
      </c>
      <c r="L35" s="30">
        <v>9.9999999999999995E-7</v>
      </c>
      <c r="M35" s="30">
        <v>103281449.000001</v>
      </c>
      <c r="N35" s="30">
        <v>0</v>
      </c>
      <c r="O35" s="30">
        <v>35251838.000000015</v>
      </c>
      <c r="R35" s="36"/>
    </row>
    <row r="36" spans="2:18" s="39" customFormat="1" x14ac:dyDescent="0.25">
      <c r="B36" s="37" t="s">
        <v>70</v>
      </c>
      <c r="C36" s="37" t="s">
        <v>71</v>
      </c>
      <c r="D36" s="38">
        <v>320458149</v>
      </c>
      <c r="E36" s="38">
        <v>39942058.770000003</v>
      </c>
      <c r="F36" s="38">
        <v>9.9999999999999995E-7</v>
      </c>
      <c r="G36" s="38">
        <v>360400207.76999897</v>
      </c>
      <c r="H36" s="38">
        <v>186078125.77000001</v>
      </c>
      <c r="I36" s="38">
        <v>9.9999999999999995E-7</v>
      </c>
      <c r="J36" s="38">
        <v>186078125.77000102</v>
      </c>
      <c r="K36" s="38">
        <v>9.9999999999999995E-7</v>
      </c>
      <c r="L36" s="38">
        <v>7376479</v>
      </c>
      <c r="M36" s="38">
        <v>7376479.0000010002</v>
      </c>
      <c r="N36" s="38">
        <v>174322081.99999794</v>
      </c>
      <c r="O36" s="38">
        <v>178701646.77000001</v>
      </c>
      <c r="R36" s="40"/>
    </row>
    <row r="37" spans="2:18" s="35" customFormat="1" x14ac:dyDescent="0.25">
      <c r="B37" s="29" t="s">
        <v>72</v>
      </c>
      <c r="C37" s="29" t="s">
        <v>73</v>
      </c>
      <c r="D37" s="30">
        <v>174322082</v>
      </c>
      <c r="E37" s="30">
        <v>9.9999999999999995E-7</v>
      </c>
      <c r="F37" s="30">
        <v>9.9999999999999995E-7</v>
      </c>
      <c r="G37" s="30">
        <v>174322082</v>
      </c>
      <c r="H37" s="30">
        <v>9.9999999999999995E-7</v>
      </c>
      <c r="I37" s="30">
        <v>9.9999999999999995E-7</v>
      </c>
      <c r="J37" s="30">
        <v>1.9999999999999999E-6</v>
      </c>
      <c r="K37" s="30">
        <v>9.9999999999999995E-7</v>
      </c>
      <c r="L37" s="30">
        <v>9.9999999999999995E-7</v>
      </c>
      <c r="M37" s="30">
        <v>1.9999999999999999E-6</v>
      </c>
      <c r="N37" s="30">
        <v>174322081.999998</v>
      </c>
      <c r="O37" s="30">
        <v>0</v>
      </c>
      <c r="R37" s="36"/>
    </row>
    <row r="38" spans="2:18" s="35" customFormat="1" x14ac:dyDescent="0.25">
      <c r="B38" s="29" t="s">
        <v>74</v>
      </c>
      <c r="C38" s="29" t="s">
        <v>75</v>
      </c>
      <c r="D38" s="30">
        <v>146136067</v>
      </c>
      <c r="E38" s="30">
        <v>39942058.770000003</v>
      </c>
      <c r="F38" s="30">
        <v>9.9999999999999995E-7</v>
      </c>
      <c r="G38" s="30">
        <v>186078125.769999</v>
      </c>
      <c r="H38" s="30">
        <v>186078125.77000001</v>
      </c>
      <c r="I38" s="30">
        <v>9.9999999999999995E-7</v>
      </c>
      <c r="J38" s="30">
        <v>186078125.77000102</v>
      </c>
      <c r="K38" s="30">
        <v>9.9999999999999995E-7</v>
      </c>
      <c r="L38" s="30">
        <v>7376479</v>
      </c>
      <c r="M38" s="30">
        <v>7376479.0000010002</v>
      </c>
      <c r="N38" s="30">
        <v>-2.0265579223632813E-6</v>
      </c>
      <c r="O38" s="30">
        <v>178701646.77000001</v>
      </c>
      <c r="R38" s="36"/>
    </row>
    <row r="39" spans="2:18" s="39" customFormat="1" x14ac:dyDescent="0.25">
      <c r="B39" s="37" t="s">
        <v>76</v>
      </c>
      <c r="C39" s="37" t="s">
        <v>77</v>
      </c>
      <c r="D39" s="38">
        <v>10738776453</v>
      </c>
      <c r="E39" s="38">
        <v>876643976.78999996</v>
      </c>
      <c r="F39" s="38">
        <v>9.9999999999999995E-7</v>
      </c>
      <c r="G39" s="38">
        <v>11615420429.789999</v>
      </c>
      <c r="H39" s="38">
        <v>860197456.78999996</v>
      </c>
      <c r="I39" s="38">
        <v>1709995991</v>
      </c>
      <c r="J39" s="38">
        <v>2570193447.79</v>
      </c>
      <c r="K39" s="38">
        <v>697775138</v>
      </c>
      <c r="L39" s="38">
        <v>1080398544</v>
      </c>
      <c r="M39" s="38">
        <v>1778173682</v>
      </c>
      <c r="N39" s="38">
        <v>9045226982</v>
      </c>
      <c r="O39" s="38">
        <v>792019765.78999996</v>
      </c>
      <c r="R39" s="40"/>
    </row>
    <row r="40" spans="2:18" s="35" customFormat="1" x14ac:dyDescent="0.25">
      <c r="B40" s="29" t="s">
        <v>78</v>
      </c>
      <c r="C40" s="29" t="s">
        <v>79</v>
      </c>
      <c r="D40" s="30">
        <v>337106</v>
      </c>
      <c r="E40" s="30">
        <v>9.9999999999999995E-7</v>
      </c>
      <c r="F40" s="30">
        <v>9.9999999999999995E-7</v>
      </c>
      <c r="G40" s="30">
        <v>337106</v>
      </c>
      <c r="H40" s="30">
        <v>12500</v>
      </c>
      <c r="I40" s="30">
        <v>5000</v>
      </c>
      <c r="J40" s="30">
        <v>17500</v>
      </c>
      <c r="K40" s="30">
        <v>10000</v>
      </c>
      <c r="L40" s="30">
        <v>5000</v>
      </c>
      <c r="M40" s="30">
        <v>15000</v>
      </c>
      <c r="N40" s="30">
        <v>319606</v>
      </c>
      <c r="O40" s="30">
        <v>2500</v>
      </c>
      <c r="R40" s="36"/>
    </row>
    <row r="41" spans="2:18" s="35" customFormat="1" x14ac:dyDescent="0.25">
      <c r="B41" s="29" t="s">
        <v>80</v>
      </c>
      <c r="C41" s="29" t="s">
        <v>81</v>
      </c>
      <c r="D41" s="30">
        <v>10275851110</v>
      </c>
      <c r="E41" s="30">
        <v>9.9999999999999995E-7</v>
      </c>
      <c r="F41" s="30">
        <v>9.9999999999999995E-7</v>
      </c>
      <c r="G41" s="30">
        <v>10275851110</v>
      </c>
      <c r="H41" s="30">
        <v>99158390</v>
      </c>
      <c r="I41" s="30">
        <v>1709990991</v>
      </c>
      <c r="J41" s="30">
        <v>1809149381</v>
      </c>
      <c r="K41" s="30">
        <v>97765138</v>
      </c>
      <c r="L41" s="30">
        <v>1080393544</v>
      </c>
      <c r="M41" s="30">
        <v>1178158682</v>
      </c>
      <c r="N41" s="30">
        <v>8466701729</v>
      </c>
      <c r="O41" s="30">
        <v>630990699</v>
      </c>
      <c r="R41" s="36"/>
    </row>
    <row r="42" spans="2:18" s="35" customFormat="1" x14ac:dyDescent="0.25">
      <c r="B42" s="29" t="s">
        <v>82</v>
      </c>
      <c r="C42" s="29" t="s">
        <v>83</v>
      </c>
      <c r="D42" s="30">
        <v>73603836</v>
      </c>
      <c r="E42" s="30">
        <v>876643976.78999996</v>
      </c>
      <c r="F42" s="30">
        <v>9.9999999999999995E-7</v>
      </c>
      <c r="G42" s="30">
        <v>950247812.78999901</v>
      </c>
      <c r="H42" s="30">
        <v>761026566.78999996</v>
      </c>
      <c r="I42" s="30">
        <v>9.9999999999999995E-7</v>
      </c>
      <c r="J42" s="30">
        <v>761026566.79000092</v>
      </c>
      <c r="K42" s="30">
        <v>600000000</v>
      </c>
      <c r="L42" s="30">
        <v>9.9999999999999995E-7</v>
      </c>
      <c r="M42" s="30">
        <v>600000000.00000095</v>
      </c>
      <c r="N42" s="30">
        <v>189221245.99999809</v>
      </c>
      <c r="O42" s="30">
        <v>161026566.78999996</v>
      </c>
      <c r="R42" s="36"/>
    </row>
    <row r="43" spans="2:18" s="35" customFormat="1" x14ac:dyDescent="0.25">
      <c r="B43" s="29" t="s">
        <v>84</v>
      </c>
      <c r="C43" s="29" t="s">
        <v>85</v>
      </c>
      <c r="D43" s="30">
        <v>387984401</v>
      </c>
      <c r="E43" s="30">
        <v>9.9999999999999995E-7</v>
      </c>
      <c r="F43" s="30">
        <v>9.9999999999999995E-7</v>
      </c>
      <c r="G43" s="30">
        <v>387984401</v>
      </c>
      <c r="H43" s="30">
        <v>9.9999999999999995E-7</v>
      </c>
      <c r="I43" s="30">
        <v>9.9999999999999995E-7</v>
      </c>
      <c r="J43" s="30">
        <v>1.9999999999999999E-6</v>
      </c>
      <c r="K43" s="30">
        <v>9.9999999999999995E-7</v>
      </c>
      <c r="L43" s="30">
        <v>9.9999999999999995E-7</v>
      </c>
      <c r="M43" s="30">
        <v>1.9999999999999999E-6</v>
      </c>
      <c r="N43" s="30">
        <v>387984400.99999797</v>
      </c>
      <c r="O43" s="30">
        <v>0</v>
      </c>
      <c r="R43" s="36"/>
    </row>
    <row r="44" spans="2:18" s="35" customFormat="1" x14ac:dyDescent="0.25">
      <c r="B44" s="29" t="s">
        <v>86</v>
      </c>
      <c r="C44" s="29" t="s">
        <v>87</v>
      </c>
      <c r="D44" s="30">
        <v>1000000</v>
      </c>
      <c r="E44" s="30">
        <v>9.9999999999999995E-7</v>
      </c>
      <c r="F44" s="30">
        <v>9.9999999999999995E-7</v>
      </c>
      <c r="G44" s="30">
        <v>1000000</v>
      </c>
      <c r="H44" s="30">
        <v>9.9999999999999995E-7</v>
      </c>
      <c r="I44" s="30">
        <v>9.9999999999999995E-7</v>
      </c>
      <c r="J44" s="30">
        <v>1.9999999999999999E-6</v>
      </c>
      <c r="K44" s="30">
        <v>9.9999999999999995E-7</v>
      </c>
      <c r="L44" s="30">
        <v>9.9999999999999995E-7</v>
      </c>
      <c r="M44" s="30">
        <v>1.9999999999999999E-6</v>
      </c>
      <c r="N44" s="30">
        <v>999999.99999799998</v>
      </c>
      <c r="O44" s="30">
        <v>0</v>
      </c>
      <c r="R44" s="36"/>
    </row>
    <row r="45" spans="2:18" s="39" customFormat="1" x14ac:dyDescent="0.25">
      <c r="B45" s="37" t="s">
        <v>88</v>
      </c>
      <c r="C45" s="37" t="s">
        <v>89</v>
      </c>
      <c r="D45" s="38">
        <v>14023310589</v>
      </c>
      <c r="E45" s="38">
        <v>2187784784.3499999</v>
      </c>
      <c r="F45" s="38">
        <v>4939791</v>
      </c>
      <c r="G45" s="38">
        <v>16206155582.35</v>
      </c>
      <c r="H45" s="38">
        <v>2800027923.3499999</v>
      </c>
      <c r="I45" s="38">
        <v>1532820267.1199999</v>
      </c>
      <c r="J45" s="38">
        <v>4332848190.4699993</v>
      </c>
      <c r="K45" s="38">
        <v>2576469344.3499999</v>
      </c>
      <c r="L45" s="38">
        <v>2149635405.4000001</v>
      </c>
      <c r="M45" s="38">
        <v>4726104749.75</v>
      </c>
      <c r="N45" s="38">
        <v>11873307391.880001</v>
      </c>
      <c r="O45" s="38">
        <v>-393256559.28000069</v>
      </c>
      <c r="R45" s="40"/>
    </row>
    <row r="46" spans="2:18" s="35" customFormat="1" x14ac:dyDescent="0.25">
      <c r="B46" s="29" t="s">
        <v>90</v>
      </c>
      <c r="C46" s="29" t="s">
        <v>91</v>
      </c>
      <c r="D46" s="30">
        <v>597052950</v>
      </c>
      <c r="E46" s="30">
        <v>9.9999999999999995E-7</v>
      </c>
      <c r="F46" s="30">
        <v>9.9999999999999995E-7</v>
      </c>
      <c r="G46" s="30">
        <v>597052950</v>
      </c>
      <c r="H46" s="30">
        <v>166285155</v>
      </c>
      <c r="I46" s="30">
        <v>170518375</v>
      </c>
      <c r="J46" s="30">
        <v>336803530</v>
      </c>
      <c r="K46" s="30">
        <v>80697673</v>
      </c>
      <c r="L46" s="30">
        <v>58294945</v>
      </c>
      <c r="M46" s="30">
        <v>138992618</v>
      </c>
      <c r="N46" s="30">
        <v>260249420</v>
      </c>
      <c r="O46" s="30">
        <v>197810912</v>
      </c>
      <c r="R46" s="36"/>
    </row>
    <row r="47" spans="2:18" s="35" customFormat="1" x14ac:dyDescent="0.25">
      <c r="B47" s="29" t="s">
        <v>92</v>
      </c>
      <c r="C47" s="29" t="s">
        <v>93</v>
      </c>
      <c r="D47" s="30">
        <v>64779970</v>
      </c>
      <c r="E47" s="30">
        <v>9.9999999999999995E-7</v>
      </c>
      <c r="F47" s="30">
        <v>3103303</v>
      </c>
      <c r="G47" s="30">
        <v>61676667.000000998</v>
      </c>
      <c r="H47" s="30">
        <v>61676667</v>
      </c>
      <c r="I47" s="30">
        <v>9.9999999999999995E-7</v>
      </c>
      <c r="J47" s="30">
        <v>61676667.000000998</v>
      </c>
      <c r="K47" s="30">
        <v>51205961</v>
      </c>
      <c r="L47" s="30">
        <v>9.9999999999999995E-7</v>
      </c>
      <c r="M47" s="30">
        <v>51205961.000000998</v>
      </c>
      <c r="N47" s="30">
        <v>0</v>
      </c>
      <c r="O47" s="30">
        <v>10470706</v>
      </c>
      <c r="R47" s="36"/>
    </row>
    <row r="48" spans="2:18" s="35" customFormat="1" x14ac:dyDescent="0.25">
      <c r="B48" s="29" t="s">
        <v>94</v>
      </c>
      <c r="C48" s="29" t="s">
        <v>95</v>
      </c>
      <c r="D48" s="30">
        <v>497842623</v>
      </c>
      <c r="E48" s="30">
        <v>9.9999999999999995E-7</v>
      </c>
      <c r="F48" s="30">
        <v>9.9999999999999995E-7</v>
      </c>
      <c r="G48" s="30">
        <v>497842623</v>
      </c>
      <c r="H48" s="30">
        <v>145295374</v>
      </c>
      <c r="I48" s="30">
        <v>146559944</v>
      </c>
      <c r="J48" s="30">
        <v>291855318</v>
      </c>
      <c r="K48" s="30">
        <v>62184497</v>
      </c>
      <c r="L48" s="30">
        <v>38374164</v>
      </c>
      <c r="M48" s="30">
        <v>100558661</v>
      </c>
      <c r="N48" s="30">
        <v>205987305</v>
      </c>
      <c r="O48" s="30">
        <v>191296657</v>
      </c>
      <c r="R48" s="36"/>
    </row>
    <row r="49" spans="2:18" s="35" customFormat="1" x14ac:dyDescent="0.25">
      <c r="B49" s="29" t="s">
        <v>96</v>
      </c>
      <c r="C49" s="29" t="s">
        <v>97</v>
      </c>
      <c r="D49" s="30">
        <v>48561121</v>
      </c>
      <c r="E49" s="30">
        <v>9.9999999999999995E-7</v>
      </c>
      <c r="F49" s="30">
        <v>1836488</v>
      </c>
      <c r="G49" s="30">
        <v>46724633.000000998</v>
      </c>
      <c r="H49" s="30">
        <v>46724633</v>
      </c>
      <c r="I49" s="30">
        <v>9.9999999999999995E-7</v>
      </c>
      <c r="J49" s="30">
        <v>46724633.000000998</v>
      </c>
      <c r="K49" s="30">
        <v>46724633</v>
      </c>
      <c r="L49" s="30">
        <v>9.9999999999999995E-7</v>
      </c>
      <c r="M49" s="30">
        <v>46724633.000000998</v>
      </c>
      <c r="N49" s="30">
        <v>0</v>
      </c>
      <c r="O49" s="30">
        <v>0</v>
      </c>
      <c r="R49" s="36"/>
    </row>
    <row r="50" spans="2:18" s="35" customFormat="1" x14ac:dyDescent="0.25">
      <c r="B50" s="29" t="s">
        <v>98</v>
      </c>
      <c r="C50" s="29" t="s">
        <v>99</v>
      </c>
      <c r="D50" s="30">
        <v>12602812615</v>
      </c>
      <c r="E50" s="30">
        <v>9.9999999999999995E-7</v>
      </c>
      <c r="F50" s="30">
        <v>9.9999999999999995E-7</v>
      </c>
      <c r="G50" s="30">
        <v>12602812615</v>
      </c>
      <c r="H50" s="30">
        <v>9.9999999999999995E-7</v>
      </c>
      <c r="I50" s="30">
        <v>1215741948.1199999</v>
      </c>
      <c r="J50" s="30">
        <v>1215741948.1200008</v>
      </c>
      <c r="K50" s="30">
        <v>9.9999999999999995E-7</v>
      </c>
      <c r="L50" s="30">
        <v>2052966296.4000001</v>
      </c>
      <c r="M50" s="30">
        <v>2052966296.400001</v>
      </c>
      <c r="N50" s="30">
        <v>11387070666.879999</v>
      </c>
      <c r="O50" s="30">
        <v>-837224348.28000021</v>
      </c>
      <c r="P50" s="6" t="s">
        <v>907</v>
      </c>
      <c r="R50" s="36"/>
    </row>
    <row r="51" spans="2:18" s="35" customFormat="1" x14ac:dyDescent="0.25">
      <c r="B51" s="29" t="s">
        <v>100</v>
      </c>
      <c r="C51" s="29" t="s">
        <v>101</v>
      </c>
      <c r="D51" s="30">
        <v>192261310</v>
      </c>
      <c r="E51" s="30">
        <v>2187784784.3499999</v>
      </c>
      <c r="F51" s="30">
        <v>9.9999999999999995E-7</v>
      </c>
      <c r="G51" s="30">
        <v>2380046094.349999</v>
      </c>
      <c r="H51" s="30">
        <v>2380046094.3499999</v>
      </c>
      <c r="I51" s="30">
        <v>9.9999999999999995E-7</v>
      </c>
      <c r="J51" s="30">
        <v>2380046094.3500009</v>
      </c>
      <c r="K51" s="30">
        <v>2335656580.3499999</v>
      </c>
      <c r="L51" s="30">
        <v>9.9999999999999995E-7</v>
      </c>
      <c r="M51" s="30">
        <v>2335656580.3500009</v>
      </c>
      <c r="N51" s="30">
        <v>-1.9073486328125E-6</v>
      </c>
      <c r="O51" s="30">
        <v>44389514</v>
      </c>
      <c r="R51" s="36"/>
    </row>
    <row r="52" spans="2:18" s="35" customFormat="1" x14ac:dyDescent="0.25">
      <c r="B52" s="29" t="s">
        <v>102</v>
      </c>
      <c r="C52" s="29" t="s">
        <v>103</v>
      </c>
      <c r="D52" s="30">
        <v>20000000</v>
      </c>
      <c r="E52" s="30">
        <v>9.9999999999999995E-7</v>
      </c>
      <c r="F52" s="30">
        <v>9.9999999999999995E-7</v>
      </c>
      <c r="G52" s="30">
        <v>20000000</v>
      </c>
      <c r="H52" s="30">
        <v>9.9999999999999995E-7</v>
      </c>
      <c r="I52" s="30">
        <v>9.9999999999999995E-7</v>
      </c>
      <c r="J52" s="30">
        <v>1.9999999999999999E-6</v>
      </c>
      <c r="K52" s="30">
        <v>9.9999999999999995E-7</v>
      </c>
      <c r="L52" s="30">
        <v>9.9999999999999995E-7</v>
      </c>
      <c r="M52" s="30">
        <v>1.9999999999999999E-6</v>
      </c>
      <c r="N52" s="30">
        <v>19999999.999998</v>
      </c>
      <c r="O52" s="30">
        <v>0</v>
      </c>
      <c r="R52" s="36"/>
    </row>
    <row r="53" spans="2:18" s="35" customFormat="1" x14ac:dyDescent="0.25">
      <c r="B53" s="29"/>
      <c r="C53" s="29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R53" s="36"/>
    </row>
    <row r="54" spans="2:18" s="41" customFormat="1" ht="16.5" customHeight="1" x14ac:dyDescent="0.25">
      <c r="B54" s="25" t="s">
        <v>104</v>
      </c>
      <c r="C54" s="25" t="s">
        <v>105</v>
      </c>
      <c r="D54" s="26">
        <v>149099150642</v>
      </c>
      <c r="E54" s="26">
        <v>5196060375</v>
      </c>
      <c r="F54" s="26">
        <v>1537879662</v>
      </c>
      <c r="G54" s="26">
        <v>152757331355</v>
      </c>
      <c r="H54" s="26">
        <v>32362153604.939995</v>
      </c>
      <c r="I54" s="26">
        <v>3257365797.9100003</v>
      </c>
      <c r="J54" s="26">
        <v>35619519402.849998</v>
      </c>
      <c r="K54" s="26">
        <v>30421610096.939995</v>
      </c>
      <c r="L54" s="26">
        <v>985610286.13999999</v>
      </c>
      <c r="M54" s="26">
        <v>31407220383.079994</v>
      </c>
      <c r="N54" s="26">
        <v>117137811952.14999</v>
      </c>
      <c r="O54" s="26">
        <v>4212299019.7700043</v>
      </c>
      <c r="R54" s="42"/>
    </row>
    <row r="55" spans="2:18" s="39" customFormat="1" x14ac:dyDescent="0.25">
      <c r="B55" s="37" t="s">
        <v>106</v>
      </c>
      <c r="C55" s="37" t="s">
        <v>107</v>
      </c>
      <c r="D55" s="38">
        <v>7333854</v>
      </c>
      <c r="E55" s="38">
        <v>9.9999999999999995E-7</v>
      </c>
      <c r="F55" s="38">
        <v>9.9999999999999995E-7</v>
      </c>
      <c r="G55" s="38">
        <v>7333854</v>
      </c>
      <c r="H55" s="38">
        <v>9.9999999999999995E-7</v>
      </c>
      <c r="I55" s="38">
        <v>28800184</v>
      </c>
      <c r="J55" s="38">
        <v>28800184.000000998</v>
      </c>
      <c r="K55" s="38">
        <v>9.9999999999999995E-7</v>
      </c>
      <c r="L55" s="38">
        <v>28800184</v>
      </c>
      <c r="M55" s="38">
        <v>28800184.000000998</v>
      </c>
      <c r="N55" s="38">
        <v>-21466330.000000998</v>
      </c>
      <c r="O55" s="38">
        <v>0</v>
      </c>
      <c r="R55" s="40"/>
    </row>
    <row r="56" spans="2:18" s="35" customFormat="1" x14ac:dyDescent="0.25">
      <c r="B56" s="29" t="s">
        <v>108</v>
      </c>
      <c r="C56" s="29" t="s">
        <v>109</v>
      </c>
      <c r="D56" s="30">
        <v>7333854</v>
      </c>
      <c r="E56" s="30">
        <v>9.9999999999999995E-7</v>
      </c>
      <c r="F56" s="30">
        <v>9.9999999999999995E-7</v>
      </c>
      <c r="G56" s="30">
        <v>7333854</v>
      </c>
      <c r="H56" s="30">
        <v>9.9999999999999995E-7</v>
      </c>
      <c r="I56" s="30">
        <v>28800184</v>
      </c>
      <c r="J56" s="30">
        <v>28800184.000000998</v>
      </c>
      <c r="K56" s="30">
        <v>9.9999999999999995E-7</v>
      </c>
      <c r="L56" s="30">
        <v>28800184</v>
      </c>
      <c r="M56" s="30">
        <v>28800184.000000998</v>
      </c>
      <c r="N56" s="30">
        <v>-21466330.000000998</v>
      </c>
      <c r="O56" s="30">
        <v>0</v>
      </c>
      <c r="R56" s="36"/>
    </row>
    <row r="57" spans="2:18" s="39" customFormat="1" x14ac:dyDescent="0.25">
      <c r="B57" s="37" t="s">
        <v>110</v>
      </c>
      <c r="C57" s="37" t="s">
        <v>111</v>
      </c>
      <c r="D57" s="38">
        <v>77886282</v>
      </c>
      <c r="E57" s="38">
        <v>9.9999999999999995E-7</v>
      </c>
      <c r="F57" s="38">
        <v>9.9999999999999995E-7</v>
      </c>
      <c r="G57" s="38">
        <v>77886282</v>
      </c>
      <c r="H57" s="38">
        <v>5555313.9699999997</v>
      </c>
      <c r="I57" s="38">
        <v>1775359.14</v>
      </c>
      <c r="J57" s="38">
        <v>7330673.1099999994</v>
      </c>
      <c r="K57" s="38">
        <v>5555313.9699999997</v>
      </c>
      <c r="L57" s="38">
        <v>1775359.14</v>
      </c>
      <c r="M57" s="38">
        <v>7330673.1099999994</v>
      </c>
      <c r="N57" s="38">
        <v>70555608.890000001</v>
      </c>
      <c r="O57" s="38">
        <v>0</v>
      </c>
      <c r="R57" s="40"/>
    </row>
    <row r="58" spans="2:18" s="35" customFormat="1" x14ac:dyDescent="0.25">
      <c r="B58" s="29" t="s">
        <v>112</v>
      </c>
      <c r="C58" s="29" t="s">
        <v>113</v>
      </c>
      <c r="D58" s="30">
        <v>77886282</v>
      </c>
      <c r="E58" s="30">
        <v>9.9999999999999995E-7</v>
      </c>
      <c r="F58" s="30">
        <v>9.9999999999999995E-7</v>
      </c>
      <c r="G58" s="30">
        <v>77886282</v>
      </c>
      <c r="H58" s="30">
        <v>5555313.9699999997</v>
      </c>
      <c r="I58" s="30">
        <v>1775359.14</v>
      </c>
      <c r="J58" s="30">
        <v>7330673.1099999994</v>
      </c>
      <c r="K58" s="30">
        <v>5555313.9699999997</v>
      </c>
      <c r="L58" s="30">
        <v>1775359.14</v>
      </c>
      <c r="M58" s="30">
        <v>7330673.1099999994</v>
      </c>
      <c r="N58" s="30">
        <v>70555608.890000001</v>
      </c>
      <c r="O58" s="30">
        <v>0</v>
      </c>
      <c r="R58" s="36"/>
    </row>
    <row r="59" spans="2:18" s="39" customFormat="1" x14ac:dyDescent="0.25">
      <c r="B59" s="37" t="s">
        <v>114</v>
      </c>
      <c r="C59" s="37" t="s">
        <v>115</v>
      </c>
      <c r="D59" s="38">
        <v>149009814125</v>
      </c>
      <c r="E59" s="38">
        <v>5196060375</v>
      </c>
      <c r="F59" s="38">
        <v>1537879662</v>
      </c>
      <c r="G59" s="38">
        <v>152667994838</v>
      </c>
      <c r="H59" s="38">
        <v>32354110800.969997</v>
      </c>
      <c r="I59" s="38">
        <v>3224482205.7700005</v>
      </c>
      <c r="J59" s="38">
        <v>35578593006.739998</v>
      </c>
      <c r="K59" s="38">
        <v>30413567292.969997</v>
      </c>
      <c r="L59" s="38">
        <v>952726694</v>
      </c>
      <c r="M59" s="38">
        <v>31366293986.969997</v>
      </c>
      <c r="N59" s="38">
        <v>117089401831.26001</v>
      </c>
      <c r="O59" s="38">
        <v>4212299019.7700005</v>
      </c>
      <c r="R59" s="40"/>
    </row>
    <row r="60" spans="2:18" s="39" customFormat="1" x14ac:dyDescent="0.25">
      <c r="B60" s="37" t="s">
        <v>116</v>
      </c>
      <c r="C60" s="37" t="s">
        <v>117</v>
      </c>
      <c r="D60" s="38">
        <v>149009814125</v>
      </c>
      <c r="E60" s="38">
        <v>5196060375</v>
      </c>
      <c r="F60" s="38">
        <v>1537879662</v>
      </c>
      <c r="G60" s="38">
        <v>152667994838</v>
      </c>
      <c r="H60" s="38">
        <v>32354110800.969997</v>
      </c>
      <c r="I60" s="38">
        <v>3224482205.7700005</v>
      </c>
      <c r="J60" s="38">
        <v>35578593006.739998</v>
      </c>
      <c r="K60" s="38">
        <v>30413567292.969997</v>
      </c>
      <c r="L60" s="38">
        <v>952726694</v>
      </c>
      <c r="M60" s="38">
        <v>31366293986.969997</v>
      </c>
      <c r="N60" s="38">
        <v>117089401831.26001</v>
      </c>
      <c r="O60" s="38">
        <v>4212299019.7700005</v>
      </c>
      <c r="R60" s="40"/>
    </row>
    <row r="61" spans="2:18" s="39" customFormat="1" x14ac:dyDescent="0.25">
      <c r="B61" s="37" t="s">
        <v>118</v>
      </c>
      <c r="C61" s="37" t="s">
        <v>119</v>
      </c>
      <c r="D61" s="38">
        <v>10659956479</v>
      </c>
      <c r="E61" s="38">
        <v>5196060375</v>
      </c>
      <c r="F61" s="38">
        <v>1537879662</v>
      </c>
      <c r="G61" s="38">
        <v>14318137192</v>
      </c>
      <c r="H61" s="38">
        <v>5421859436</v>
      </c>
      <c r="I61" s="38">
        <v>3224482205.7700005</v>
      </c>
      <c r="J61" s="38">
        <v>8646341641.7700005</v>
      </c>
      <c r="K61" s="38">
        <v>3481315928</v>
      </c>
      <c r="L61" s="38">
        <v>952726694</v>
      </c>
      <c r="M61" s="38">
        <v>4434042622</v>
      </c>
      <c r="N61" s="38">
        <v>5671795550.2299995</v>
      </c>
      <c r="O61" s="38">
        <v>4212299019.7700005</v>
      </c>
      <c r="R61" s="40"/>
    </row>
    <row r="62" spans="2:18" s="35" customFormat="1" x14ac:dyDescent="0.25">
      <c r="B62" s="29" t="s">
        <v>120</v>
      </c>
      <c r="C62" s="29" t="s">
        <v>121</v>
      </c>
      <c r="D62" s="30">
        <v>1000000000</v>
      </c>
      <c r="E62" s="30">
        <v>9.9999999999999995E-7</v>
      </c>
      <c r="F62" s="30">
        <v>9.9999999999999995E-7</v>
      </c>
      <c r="G62" s="30">
        <v>1000000000</v>
      </c>
      <c r="H62" s="30">
        <v>9.9999999999999995E-7</v>
      </c>
      <c r="I62" s="30">
        <v>9.9999999999999995E-7</v>
      </c>
      <c r="J62" s="30">
        <v>1.9999999999999999E-6</v>
      </c>
      <c r="K62" s="30">
        <v>9.9999999999999995E-7</v>
      </c>
      <c r="L62" s="30">
        <v>9.9999999999999995E-7</v>
      </c>
      <c r="M62" s="30">
        <v>1.9999999999999999E-6</v>
      </c>
      <c r="N62" s="30">
        <v>999999999.99999797</v>
      </c>
      <c r="O62" s="30">
        <v>0</v>
      </c>
      <c r="R62" s="36"/>
    </row>
    <row r="63" spans="2:18" s="35" customFormat="1" x14ac:dyDescent="0.25">
      <c r="B63" s="29" t="s">
        <v>122</v>
      </c>
      <c r="C63" s="29" t="s">
        <v>123</v>
      </c>
      <c r="D63" s="30">
        <v>89493600</v>
      </c>
      <c r="E63" s="30">
        <v>308400142</v>
      </c>
      <c r="F63" s="30">
        <v>9.9999999999999995E-7</v>
      </c>
      <c r="G63" s="30">
        <v>397893741.99999899</v>
      </c>
      <c r="H63" s="30">
        <v>397893742</v>
      </c>
      <c r="I63" s="30">
        <v>9.9999999999999995E-7</v>
      </c>
      <c r="J63" s="30">
        <v>397893742.00000101</v>
      </c>
      <c r="K63" s="30">
        <v>321513268</v>
      </c>
      <c r="L63" s="30">
        <v>48380474</v>
      </c>
      <c r="M63" s="30">
        <v>369893742</v>
      </c>
      <c r="N63" s="30">
        <v>-2.0265579223632813E-6</v>
      </c>
      <c r="O63" s="30">
        <v>28000000.000001013</v>
      </c>
      <c r="R63" s="36"/>
    </row>
    <row r="64" spans="2:18" s="35" customFormat="1" x14ac:dyDescent="0.25">
      <c r="B64" s="29" t="s">
        <v>124</v>
      </c>
      <c r="C64" s="29" t="s">
        <v>125</v>
      </c>
      <c r="D64" s="30">
        <v>4109270024</v>
      </c>
      <c r="E64" s="30">
        <v>9.9999999999999995E-7</v>
      </c>
      <c r="F64" s="30">
        <v>9.9999999999999995E-7</v>
      </c>
      <c r="G64" s="30">
        <v>4109270024</v>
      </c>
      <c r="H64" s="30">
        <v>9.9999999999999995E-7</v>
      </c>
      <c r="I64" s="30">
        <v>3224482205.7700005</v>
      </c>
      <c r="J64" s="30">
        <v>3224482205.7700014</v>
      </c>
      <c r="K64" s="30">
        <v>9.9999999999999995E-7</v>
      </c>
      <c r="L64" s="30">
        <v>9.9999999999999995E-7</v>
      </c>
      <c r="M64" s="30">
        <v>1.9999999999999999E-6</v>
      </c>
      <c r="N64" s="30">
        <v>884787818.22999859</v>
      </c>
      <c r="O64" s="30">
        <v>3224482205.7699995</v>
      </c>
      <c r="R64" s="36"/>
    </row>
    <row r="65" spans="2:18" s="35" customFormat="1" x14ac:dyDescent="0.25">
      <c r="B65" s="29" t="s">
        <v>126</v>
      </c>
      <c r="C65" s="29" t="s">
        <v>127</v>
      </c>
      <c r="D65" s="30">
        <v>1537879662</v>
      </c>
      <c r="E65" s="30">
        <v>9.9999999999999995E-7</v>
      </c>
      <c r="F65" s="30">
        <v>1537879662</v>
      </c>
      <c r="G65" s="30">
        <v>9.5367431640625E-7</v>
      </c>
      <c r="H65" s="30">
        <v>9.9999999999999995E-7</v>
      </c>
      <c r="I65" s="30">
        <v>9.9999999999999995E-7</v>
      </c>
      <c r="J65" s="30">
        <v>1.9999999999999999E-6</v>
      </c>
      <c r="K65" s="30">
        <v>9.9999999999999995E-7</v>
      </c>
      <c r="L65" s="30">
        <v>9.9999999999999995E-7</v>
      </c>
      <c r="M65" s="30">
        <v>1.9999999999999999E-6</v>
      </c>
      <c r="N65" s="30">
        <v>-1.0463256835937499E-6</v>
      </c>
      <c r="O65" s="30">
        <v>0</v>
      </c>
      <c r="R65" s="36"/>
    </row>
    <row r="66" spans="2:18" s="35" customFormat="1" x14ac:dyDescent="0.25">
      <c r="B66" s="29" t="s">
        <v>128</v>
      </c>
      <c r="C66" s="29" t="s">
        <v>129</v>
      </c>
      <c r="D66" s="30">
        <v>2787007732</v>
      </c>
      <c r="E66" s="30">
        <v>9.9999999999999995E-7</v>
      </c>
      <c r="F66" s="30">
        <v>9.9999999999999995E-7</v>
      </c>
      <c r="G66" s="30">
        <v>2787007732</v>
      </c>
      <c r="H66" s="30">
        <v>9.9999999999999995E-7</v>
      </c>
      <c r="I66" s="30">
        <v>9.9999999999999995E-7</v>
      </c>
      <c r="J66" s="30">
        <v>1.9999999999999999E-6</v>
      </c>
      <c r="K66" s="30">
        <v>9.9999999999999995E-7</v>
      </c>
      <c r="L66" s="30">
        <v>9.9999999999999995E-7</v>
      </c>
      <c r="M66" s="30">
        <v>1.9999999999999999E-6</v>
      </c>
      <c r="N66" s="30">
        <v>2787007731.9999981</v>
      </c>
      <c r="O66" s="30">
        <v>0</v>
      </c>
      <c r="R66" s="36"/>
    </row>
    <row r="67" spans="2:18" s="35" customFormat="1" x14ac:dyDescent="0.25">
      <c r="B67" s="29" t="s">
        <v>130</v>
      </c>
      <c r="C67" s="29" t="s">
        <v>131</v>
      </c>
      <c r="D67" s="30">
        <v>119637922</v>
      </c>
      <c r="E67" s="30">
        <v>4045470148</v>
      </c>
      <c r="F67" s="30">
        <v>9.9999999999999995E-7</v>
      </c>
      <c r="G67" s="30">
        <v>4165108069.999999</v>
      </c>
      <c r="H67" s="30">
        <v>4165108070</v>
      </c>
      <c r="I67" s="30">
        <v>9.9999999999999995E-7</v>
      </c>
      <c r="J67" s="30">
        <v>4165108070.000001</v>
      </c>
      <c r="K67" s="30">
        <v>3159802660</v>
      </c>
      <c r="L67" s="30">
        <v>904346220</v>
      </c>
      <c r="M67" s="30">
        <v>4064148880</v>
      </c>
      <c r="N67" s="30">
        <v>-1.9073486328125E-6</v>
      </c>
      <c r="O67" s="30">
        <v>100959190.00000095</v>
      </c>
      <c r="R67" s="36"/>
    </row>
    <row r="68" spans="2:18" s="39" customFormat="1" x14ac:dyDescent="0.25">
      <c r="B68" s="29" t="s">
        <v>132</v>
      </c>
      <c r="C68" s="29" t="s">
        <v>133</v>
      </c>
      <c r="D68" s="30">
        <v>1000000000</v>
      </c>
      <c r="E68" s="30">
        <v>9.9999999999999995E-7</v>
      </c>
      <c r="F68" s="30">
        <v>9.9999999999999995E-7</v>
      </c>
      <c r="G68" s="30">
        <v>1000000000</v>
      </c>
      <c r="H68" s="30">
        <v>9.9999999999999995E-7</v>
      </c>
      <c r="I68" s="30">
        <v>9.9999999999999995E-7</v>
      </c>
      <c r="J68" s="30">
        <v>1.9999999999999999E-6</v>
      </c>
      <c r="K68" s="30">
        <v>9.9999999999999995E-7</v>
      </c>
      <c r="L68" s="30">
        <v>9.9999999999999995E-7</v>
      </c>
      <c r="M68" s="30">
        <v>1.9999999999999999E-6</v>
      </c>
      <c r="N68" s="30">
        <v>999999999.99999797</v>
      </c>
      <c r="O68" s="30">
        <v>0</v>
      </c>
      <c r="R68" s="40"/>
    </row>
    <row r="69" spans="2:18" s="35" customFormat="1" x14ac:dyDescent="0.25">
      <c r="B69" s="29" t="s">
        <v>134</v>
      </c>
      <c r="C69" s="29" t="s">
        <v>135</v>
      </c>
      <c r="D69" s="30">
        <v>16667539</v>
      </c>
      <c r="E69" s="30">
        <v>842190085</v>
      </c>
      <c r="F69" s="30">
        <v>9.9999999999999995E-7</v>
      </c>
      <c r="G69" s="30">
        <v>858857623.99999905</v>
      </c>
      <c r="H69" s="30">
        <v>858857624</v>
      </c>
      <c r="I69" s="30">
        <v>9.9999999999999995E-7</v>
      </c>
      <c r="J69" s="30">
        <v>858857624.00000095</v>
      </c>
      <c r="K69" s="30">
        <v>9.9999999999999995E-7</v>
      </c>
      <c r="L69" s="30">
        <v>9.9999999999999995E-7</v>
      </c>
      <c r="M69" s="30">
        <v>1.9999999999999999E-6</v>
      </c>
      <c r="N69" s="30">
        <v>-1.9073486328125E-6</v>
      </c>
      <c r="O69" s="30">
        <v>858857623.99999893</v>
      </c>
      <c r="R69" s="36"/>
    </row>
    <row r="70" spans="2:18" s="35" customFormat="1" x14ac:dyDescent="0.25">
      <c r="B70" s="29"/>
      <c r="C70" s="29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R70" s="36"/>
    </row>
    <row r="71" spans="2:18" s="39" customFormat="1" x14ac:dyDescent="0.25">
      <c r="B71" s="37" t="s">
        <v>136</v>
      </c>
      <c r="C71" s="37" t="s">
        <v>137</v>
      </c>
      <c r="D71" s="38">
        <v>138349857646</v>
      </c>
      <c r="E71" s="38">
        <v>9.9999999999999995E-7</v>
      </c>
      <c r="F71" s="38">
        <v>9.9999999999999995E-7</v>
      </c>
      <c r="G71" s="38">
        <v>138349857646</v>
      </c>
      <c r="H71" s="38">
        <v>26932251364.969997</v>
      </c>
      <c r="I71" s="38">
        <v>9.9999999999999995E-7</v>
      </c>
      <c r="J71" s="38">
        <v>26932251364.969997</v>
      </c>
      <c r="K71" s="38">
        <v>26932251364.969997</v>
      </c>
      <c r="L71" s="38">
        <v>9.9999999999999995E-7</v>
      </c>
      <c r="M71" s="38">
        <v>26932251364.969997</v>
      </c>
      <c r="N71" s="38">
        <v>111417606281.03</v>
      </c>
      <c r="O71" s="38">
        <v>0</v>
      </c>
      <c r="R71" s="40"/>
    </row>
    <row r="72" spans="2:18" s="35" customFormat="1" x14ac:dyDescent="0.25">
      <c r="B72" s="29" t="s">
        <v>138</v>
      </c>
      <c r="C72" s="29" t="s">
        <v>139</v>
      </c>
      <c r="D72" s="30">
        <v>10684402908</v>
      </c>
      <c r="E72" s="30">
        <v>9.9999999999999995E-7</v>
      </c>
      <c r="F72" s="30">
        <v>9.9999999999999995E-7</v>
      </c>
      <c r="G72" s="30">
        <v>10684402908</v>
      </c>
      <c r="H72" s="30">
        <v>3793827002.3499999</v>
      </c>
      <c r="I72" s="30">
        <v>9.9999999999999995E-7</v>
      </c>
      <c r="J72" s="30">
        <v>3793827002.3500009</v>
      </c>
      <c r="K72" s="30">
        <v>3793827002.3499999</v>
      </c>
      <c r="L72" s="30">
        <v>9.9999999999999995E-7</v>
      </c>
      <c r="M72" s="30">
        <v>3793827002.3500009</v>
      </c>
      <c r="N72" s="30">
        <v>6890575905.6499996</v>
      </c>
      <c r="O72" s="30">
        <v>0</v>
      </c>
      <c r="R72" s="36"/>
    </row>
    <row r="73" spans="2:18" s="35" customFormat="1" x14ac:dyDescent="0.25">
      <c r="B73" s="29" t="s">
        <v>140</v>
      </c>
      <c r="C73" s="29" t="s">
        <v>141</v>
      </c>
      <c r="D73" s="30">
        <v>7671474498</v>
      </c>
      <c r="E73" s="30">
        <v>9.9999999999999995E-7</v>
      </c>
      <c r="F73" s="30">
        <v>9.9999999999999995E-7</v>
      </c>
      <c r="G73" s="30">
        <v>7671474498</v>
      </c>
      <c r="H73" s="30">
        <v>1872234590.1400001</v>
      </c>
      <c r="I73" s="30">
        <v>9.9999999999999995E-7</v>
      </c>
      <c r="J73" s="30">
        <v>1872234590.1400011</v>
      </c>
      <c r="K73" s="30">
        <v>1872234590.1400001</v>
      </c>
      <c r="L73" s="30">
        <v>9.9999999999999995E-7</v>
      </c>
      <c r="M73" s="30">
        <v>1872234590.1400011</v>
      </c>
      <c r="N73" s="30">
        <v>5799239907.8599987</v>
      </c>
      <c r="O73" s="30">
        <v>0</v>
      </c>
      <c r="R73" s="36"/>
    </row>
    <row r="74" spans="2:18" s="35" customFormat="1" x14ac:dyDescent="0.25">
      <c r="B74" s="29" t="s">
        <v>142</v>
      </c>
      <c r="C74" s="29" t="s">
        <v>143</v>
      </c>
      <c r="D74" s="30">
        <v>99581833145</v>
      </c>
      <c r="E74" s="30">
        <v>9.9999999999999995E-7</v>
      </c>
      <c r="F74" s="30">
        <v>9.9999999999999995E-7</v>
      </c>
      <c r="G74" s="30">
        <v>99581833145</v>
      </c>
      <c r="H74" s="30">
        <v>17178538291</v>
      </c>
      <c r="I74" s="30">
        <v>9.9999999999999995E-7</v>
      </c>
      <c r="J74" s="30">
        <v>17178538291.000002</v>
      </c>
      <c r="K74" s="30">
        <v>17178538291</v>
      </c>
      <c r="L74" s="30">
        <v>9.9999999999999995E-7</v>
      </c>
      <c r="M74" s="30">
        <v>17178538291.000002</v>
      </c>
      <c r="N74" s="30">
        <v>82403294854</v>
      </c>
      <c r="O74" s="30">
        <v>0</v>
      </c>
      <c r="R74" s="36"/>
    </row>
    <row r="75" spans="2:18" s="35" customFormat="1" x14ac:dyDescent="0.25">
      <c r="B75" s="29" t="s">
        <v>144</v>
      </c>
      <c r="C75" s="29" t="s">
        <v>145</v>
      </c>
      <c r="D75" s="30">
        <v>1784938005</v>
      </c>
      <c r="E75" s="30">
        <v>9.9999999999999995E-7</v>
      </c>
      <c r="F75" s="30">
        <v>9.9999999999999995E-7</v>
      </c>
      <c r="G75" s="30">
        <v>1784938005</v>
      </c>
      <c r="H75" s="30">
        <v>9.9999999999999995E-7</v>
      </c>
      <c r="I75" s="30">
        <v>9.9999999999999995E-7</v>
      </c>
      <c r="J75" s="30">
        <v>1.9999999999999999E-6</v>
      </c>
      <c r="K75" s="30">
        <v>9.9999999999999995E-7</v>
      </c>
      <c r="L75" s="30">
        <v>9.9999999999999995E-7</v>
      </c>
      <c r="M75" s="30">
        <v>1.9999999999999999E-6</v>
      </c>
      <c r="N75" s="30">
        <v>1784938004.9999981</v>
      </c>
      <c r="O75" s="30">
        <v>0</v>
      </c>
      <c r="R75" s="36"/>
    </row>
    <row r="76" spans="2:18" s="39" customFormat="1" x14ac:dyDescent="0.25">
      <c r="B76" s="29" t="s">
        <v>146</v>
      </c>
      <c r="C76" s="29" t="s">
        <v>147</v>
      </c>
      <c r="D76" s="30">
        <v>16336185667</v>
      </c>
      <c r="E76" s="30">
        <v>9.9999999999999995E-7</v>
      </c>
      <c r="F76" s="30">
        <v>9.9999999999999995E-7</v>
      </c>
      <c r="G76" s="30">
        <v>16336185667</v>
      </c>
      <c r="H76" s="30">
        <v>2277710562.6799998</v>
      </c>
      <c r="I76" s="30">
        <v>9.9999999999999995E-7</v>
      </c>
      <c r="J76" s="30">
        <v>2277710562.6800008</v>
      </c>
      <c r="K76" s="30">
        <v>2277710562.6799998</v>
      </c>
      <c r="L76" s="30">
        <v>9.9999999999999995E-7</v>
      </c>
      <c r="M76" s="30">
        <v>2277710562.6800008</v>
      </c>
      <c r="N76" s="30">
        <v>14058475104.32</v>
      </c>
      <c r="O76" s="30">
        <v>0</v>
      </c>
      <c r="R76" s="40"/>
    </row>
    <row r="77" spans="2:18" s="35" customFormat="1" x14ac:dyDescent="0.25">
      <c r="B77" s="29" t="s">
        <v>148</v>
      </c>
      <c r="C77" s="29" t="s">
        <v>149</v>
      </c>
      <c r="D77" s="30">
        <v>2291023423</v>
      </c>
      <c r="E77" s="30">
        <v>9.9999999999999995E-7</v>
      </c>
      <c r="F77" s="30">
        <v>9.9999999999999995E-7</v>
      </c>
      <c r="G77" s="30">
        <v>2291023423</v>
      </c>
      <c r="H77" s="30">
        <v>1809940918.8</v>
      </c>
      <c r="I77" s="30">
        <v>9.9999999999999995E-7</v>
      </c>
      <c r="J77" s="30">
        <v>1809940918.8000009</v>
      </c>
      <c r="K77" s="30">
        <v>1809940918.8</v>
      </c>
      <c r="L77" s="30">
        <v>9.9999999999999995E-7</v>
      </c>
      <c r="M77" s="30">
        <v>1809940918.8000009</v>
      </c>
      <c r="N77" s="30">
        <v>481082504.19999909</v>
      </c>
      <c r="O77" s="30">
        <v>0</v>
      </c>
      <c r="R77" s="36"/>
    </row>
    <row r="78" spans="2:18" s="35" customFormat="1" x14ac:dyDescent="0.25">
      <c r="B78" s="29"/>
      <c r="C78" s="29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R78" s="36"/>
    </row>
    <row r="79" spans="2:18" s="23" customFormat="1" x14ac:dyDescent="0.25">
      <c r="B79" s="37" t="s">
        <v>150</v>
      </c>
      <c r="C79" s="37" t="s">
        <v>151</v>
      </c>
      <c r="D79" s="38">
        <v>4116381</v>
      </c>
      <c r="E79" s="38">
        <v>9.9999999999999995E-7</v>
      </c>
      <c r="F79" s="38">
        <v>9.9999999999999995E-7</v>
      </c>
      <c r="G79" s="38">
        <v>4116381</v>
      </c>
      <c r="H79" s="38">
        <v>2487490</v>
      </c>
      <c r="I79" s="38">
        <v>2308049</v>
      </c>
      <c r="J79" s="38">
        <v>4795539</v>
      </c>
      <c r="K79" s="38">
        <v>2487490</v>
      </c>
      <c r="L79" s="38">
        <v>2308049</v>
      </c>
      <c r="M79" s="38">
        <v>4795539</v>
      </c>
      <c r="N79" s="38">
        <v>-679158</v>
      </c>
      <c r="O79" s="38">
        <v>0</v>
      </c>
      <c r="R79" s="24"/>
    </row>
    <row r="80" spans="2:18" s="33" customFormat="1" x14ac:dyDescent="0.25">
      <c r="B80" s="29" t="s">
        <v>152</v>
      </c>
      <c r="C80" s="29" t="s">
        <v>153</v>
      </c>
      <c r="D80" s="30">
        <v>4116381</v>
      </c>
      <c r="E80" s="30">
        <v>9.9999999999999995E-7</v>
      </c>
      <c r="F80" s="30">
        <v>9.9999999999999995E-7</v>
      </c>
      <c r="G80" s="30">
        <v>4116381</v>
      </c>
      <c r="H80" s="30">
        <v>2487490</v>
      </c>
      <c r="I80" s="30">
        <v>2308049</v>
      </c>
      <c r="J80" s="30">
        <v>4795539</v>
      </c>
      <c r="K80" s="30">
        <v>2487490</v>
      </c>
      <c r="L80" s="30">
        <v>2308049</v>
      </c>
      <c r="M80" s="30">
        <v>4795539</v>
      </c>
      <c r="N80" s="30">
        <v>-679158</v>
      </c>
      <c r="O80" s="30">
        <v>0</v>
      </c>
      <c r="R80" s="34"/>
    </row>
    <row r="82" spans="2:30" s="33" customFormat="1" ht="12" x14ac:dyDescent="0.2">
      <c r="B82" s="43"/>
      <c r="C82" s="43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R82" s="34"/>
    </row>
    <row r="83" spans="2:30" s="33" customFormat="1" ht="15.75" x14ac:dyDescent="0.25">
      <c r="B83" s="45"/>
      <c r="C83" s="46" t="s">
        <v>154</v>
      </c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R83" s="34"/>
    </row>
    <row r="84" spans="2:30" s="48" customFormat="1" x14ac:dyDescent="0.25">
      <c r="B84" s="25" t="s">
        <v>155</v>
      </c>
      <c r="C84" s="25" t="s">
        <v>156</v>
      </c>
      <c r="D84" s="26">
        <f>+[2]TRIMESTRE!D85</f>
        <v>11794469568.809999</v>
      </c>
      <c r="E84" s="26">
        <f>+[2]TRIMESTRE!E85</f>
        <v>9.9999999999999995E-7</v>
      </c>
      <c r="F84" s="26">
        <f>+[2]TRIMESTRE!F85</f>
        <v>9.9999999999999995E-7</v>
      </c>
      <c r="G84" s="26">
        <f>+[2]TRIMESTRE!G85</f>
        <v>11794469568.809999</v>
      </c>
      <c r="H84" s="26"/>
      <c r="I84" s="26"/>
      <c r="J84" s="26">
        <f>+[2]TRIMESTRE!J85</f>
        <v>1.9999999999999999E-6</v>
      </c>
      <c r="K84" s="26"/>
      <c r="L84" s="26"/>
      <c r="M84" s="26">
        <f>+[2]TRIMESTRE!M85</f>
        <v>1.9999999999999999E-6</v>
      </c>
      <c r="N84" s="26">
        <f>+[2]TRIMESTRE!N85</f>
        <v>11794469568.809998</v>
      </c>
      <c r="O84" s="26">
        <f>+[2]TRIMESTRE!O85</f>
        <v>0</v>
      </c>
    </row>
    <row r="85" spans="2:30" s="49" customFormat="1" x14ac:dyDescent="0.25">
      <c r="B85" s="37" t="s">
        <v>157</v>
      </c>
      <c r="C85" s="37" t="s">
        <v>158</v>
      </c>
      <c r="D85" s="38">
        <f t="shared" ref="D85:O85" si="1">+D86</f>
        <v>11794469568.809999</v>
      </c>
      <c r="E85" s="38">
        <f t="shared" si="1"/>
        <v>9.9999999999999995E-7</v>
      </c>
      <c r="F85" s="38">
        <f t="shared" si="1"/>
        <v>9.9999999999999995E-7</v>
      </c>
      <c r="G85" s="38">
        <f t="shared" si="1"/>
        <v>11794469568.809999</v>
      </c>
      <c r="H85" s="38"/>
      <c r="I85" s="38"/>
      <c r="J85" s="38">
        <f t="shared" si="1"/>
        <v>1.9999999999999999E-6</v>
      </c>
      <c r="K85" s="38"/>
      <c r="L85" s="38"/>
      <c r="M85" s="38">
        <f t="shared" si="1"/>
        <v>1.9999999999999999E-6</v>
      </c>
      <c r="N85" s="38">
        <f t="shared" si="1"/>
        <v>11794469568.809998</v>
      </c>
      <c r="O85" s="38">
        <f t="shared" si="1"/>
        <v>0</v>
      </c>
    </row>
    <row r="86" spans="2:30" s="49" customFormat="1" x14ac:dyDescent="0.25">
      <c r="B86" s="37" t="s">
        <v>159</v>
      </c>
      <c r="C86" s="37" t="s">
        <v>160</v>
      </c>
      <c r="D86" s="38">
        <v>11794469568.809999</v>
      </c>
      <c r="E86" s="38">
        <v>9.9999999999999995E-7</v>
      </c>
      <c r="F86" s="38">
        <v>9.9999999999999995E-7</v>
      </c>
      <c r="G86" s="38">
        <v>11794469568.809999</v>
      </c>
      <c r="H86" s="38"/>
      <c r="I86" s="38"/>
      <c r="J86" s="38">
        <v>1.9999999999999999E-6</v>
      </c>
      <c r="K86" s="38"/>
      <c r="L86" s="38"/>
      <c r="M86" s="38">
        <v>1.9999999999999999E-6</v>
      </c>
      <c r="N86" s="38">
        <v>11794469568.809998</v>
      </c>
      <c r="O86" s="38">
        <v>0</v>
      </c>
    </row>
    <row r="87" spans="2:30" s="49" customFormat="1" x14ac:dyDescent="0.25">
      <c r="B87" s="37" t="s">
        <v>161</v>
      </c>
      <c r="C87" s="37" t="s">
        <v>162</v>
      </c>
      <c r="D87" s="38">
        <v>239668951.19999999</v>
      </c>
      <c r="E87" s="38">
        <v>9.9999999999999995E-7</v>
      </c>
      <c r="F87" s="38">
        <v>9.9999999999999995E-7</v>
      </c>
      <c r="G87" s="38">
        <v>239668951.19999999</v>
      </c>
      <c r="H87" s="38"/>
      <c r="I87" s="38"/>
      <c r="J87" s="38">
        <v>1.9999999999999999E-6</v>
      </c>
      <c r="K87" s="38"/>
      <c r="L87" s="38"/>
      <c r="M87" s="38">
        <v>1.9999999999999999E-6</v>
      </c>
      <c r="N87" s="38">
        <v>239668951.19999799</v>
      </c>
      <c r="O87" s="38">
        <v>0</v>
      </c>
    </row>
    <row r="88" spans="2:30" s="49" customFormat="1" x14ac:dyDescent="0.25">
      <c r="B88" s="37" t="s">
        <v>163</v>
      </c>
      <c r="C88" s="37" t="s">
        <v>164</v>
      </c>
      <c r="D88" s="38">
        <v>239668951.19999999</v>
      </c>
      <c r="E88" s="38">
        <v>9.9999999999999995E-7</v>
      </c>
      <c r="F88" s="38">
        <v>9.9999999999999995E-7</v>
      </c>
      <c r="G88" s="38">
        <v>239668951.19999999</v>
      </c>
      <c r="H88" s="38"/>
      <c r="I88" s="38"/>
      <c r="J88" s="38">
        <v>1.9999999999999999E-6</v>
      </c>
      <c r="K88" s="38"/>
      <c r="L88" s="38"/>
      <c r="M88" s="38">
        <v>1.9999999999999999E-6</v>
      </c>
      <c r="N88" s="38">
        <v>239668951.19999799</v>
      </c>
      <c r="O88" s="38">
        <v>0</v>
      </c>
    </row>
    <row r="89" spans="2:30" s="49" customFormat="1" x14ac:dyDescent="0.25">
      <c r="B89" s="37" t="s">
        <v>165</v>
      </c>
      <c r="C89" s="37" t="s">
        <v>166</v>
      </c>
      <c r="D89" s="38">
        <v>239668951.19999999</v>
      </c>
      <c r="E89" s="38">
        <v>9.9999999999999995E-7</v>
      </c>
      <c r="F89" s="38">
        <v>9.9999999999999995E-7</v>
      </c>
      <c r="G89" s="38">
        <v>239668951.19999999</v>
      </c>
      <c r="H89" s="38"/>
      <c r="I89" s="38"/>
      <c r="J89" s="38">
        <v>1.9999999999999999E-6</v>
      </c>
      <c r="K89" s="38"/>
      <c r="L89" s="38"/>
      <c r="M89" s="38">
        <v>1.9999999999999999E-6</v>
      </c>
      <c r="N89" s="38">
        <v>239668951.19999799</v>
      </c>
      <c r="O89" s="38">
        <v>0</v>
      </c>
    </row>
    <row r="90" spans="2:30" x14ac:dyDescent="0.25">
      <c r="B90" s="29" t="s">
        <v>167</v>
      </c>
      <c r="C90" s="29" t="s">
        <v>168</v>
      </c>
      <c r="D90" s="30">
        <v>239668951.19999999</v>
      </c>
      <c r="E90" s="30">
        <v>9.9999999999999995E-7</v>
      </c>
      <c r="F90" s="30">
        <v>9.9999999999999995E-7</v>
      </c>
      <c r="G90" s="30">
        <v>239668951.19999999</v>
      </c>
      <c r="H90" s="30"/>
      <c r="I90" s="30"/>
      <c r="J90" s="30">
        <v>1.9999999999999999E-6</v>
      </c>
      <c r="K90" s="30"/>
      <c r="L90" s="30"/>
      <c r="M90" s="30">
        <v>1.9999999999999999E-6</v>
      </c>
      <c r="N90" s="30">
        <v>239668951.19999799</v>
      </c>
      <c r="O90" s="30">
        <v>0</v>
      </c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</row>
    <row r="91" spans="2:30" s="49" customFormat="1" x14ac:dyDescent="0.25">
      <c r="B91" s="37" t="s">
        <v>169</v>
      </c>
      <c r="C91" s="37" t="s">
        <v>170</v>
      </c>
      <c r="D91" s="38">
        <v>11554800617.610001</v>
      </c>
      <c r="E91" s="38">
        <v>9.9999999999999995E-7</v>
      </c>
      <c r="F91" s="38">
        <v>9.9999999999999995E-7</v>
      </c>
      <c r="G91" s="38">
        <v>11554800617.610001</v>
      </c>
      <c r="H91" s="38"/>
      <c r="I91" s="38"/>
      <c r="J91" s="38">
        <v>1.9999999999999999E-6</v>
      </c>
      <c r="K91" s="38"/>
      <c r="L91" s="38"/>
      <c r="M91" s="38">
        <v>1.9999999999999999E-6</v>
      </c>
      <c r="N91" s="38">
        <v>11554800617.609999</v>
      </c>
      <c r="O91" s="38">
        <v>0</v>
      </c>
    </row>
    <row r="92" spans="2:30" s="49" customFormat="1" x14ac:dyDescent="0.25">
      <c r="B92" s="37" t="s">
        <v>171</v>
      </c>
      <c r="C92" s="37" t="s">
        <v>172</v>
      </c>
      <c r="D92" s="38">
        <v>9350211660.6100006</v>
      </c>
      <c r="E92" s="38">
        <v>9.9999999999999995E-7</v>
      </c>
      <c r="F92" s="38">
        <v>9.9999999999999995E-7</v>
      </c>
      <c r="G92" s="38">
        <v>9350211660.6100006</v>
      </c>
      <c r="H92" s="38"/>
      <c r="I92" s="38"/>
      <c r="J92" s="38">
        <v>1.9999999999999999E-6</v>
      </c>
      <c r="K92" s="38"/>
      <c r="L92" s="38"/>
      <c r="M92" s="38">
        <v>1.9999999999999999E-6</v>
      </c>
      <c r="N92" s="38">
        <v>9350211660.6099987</v>
      </c>
      <c r="O92" s="38">
        <v>0</v>
      </c>
    </row>
    <row r="93" spans="2:30" s="49" customFormat="1" x14ac:dyDescent="0.25">
      <c r="B93" s="37" t="s">
        <v>173</v>
      </c>
      <c r="C93" s="37" t="s">
        <v>174</v>
      </c>
      <c r="D93" s="38">
        <v>8534510705.6100006</v>
      </c>
      <c r="E93" s="38">
        <v>9.9999999999999995E-7</v>
      </c>
      <c r="F93" s="38">
        <v>9.9999999999999995E-7</v>
      </c>
      <c r="G93" s="38">
        <v>8534510705.6100006</v>
      </c>
      <c r="H93" s="38"/>
      <c r="I93" s="38"/>
      <c r="J93" s="38">
        <v>1.9999999999999999E-6</v>
      </c>
      <c r="K93" s="38"/>
      <c r="L93" s="38"/>
      <c r="M93" s="38">
        <v>1.9999999999999999E-6</v>
      </c>
      <c r="N93" s="38">
        <v>8534510705.6099987</v>
      </c>
      <c r="O93" s="38">
        <v>0</v>
      </c>
    </row>
    <row r="94" spans="2:30" x14ac:dyDescent="0.25">
      <c r="B94" s="29" t="s">
        <v>175</v>
      </c>
      <c r="C94" s="29" t="s">
        <v>176</v>
      </c>
      <c r="D94" s="30">
        <v>1000000</v>
      </c>
      <c r="E94" s="30">
        <v>9.9999999999999995E-7</v>
      </c>
      <c r="F94" s="30">
        <v>9.9999999999999995E-7</v>
      </c>
      <c r="G94" s="30">
        <v>1000000</v>
      </c>
      <c r="H94" s="30"/>
      <c r="I94" s="30"/>
      <c r="J94" s="30">
        <v>1.9999999999999999E-6</v>
      </c>
      <c r="K94" s="30"/>
      <c r="L94" s="30"/>
      <c r="M94" s="30">
        <v>1.9999999999999999E-6</v>
      </c>
      <c r="N94" s="30">
        <v>999999.99999799998</v>
      </c>
      <c r="O94" s="30">
        <v>0</v>
      </c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</row>
    <row r="95" spans="2:30" x14ac:dyDescent="0.25">
      <c r="B95" s="29" t="s">
        <v>177</v>
      </c>
      <c r="C95" s="29" t="s">
        <v>178</v>
      </c>
      <c r="D95" s="30">
        <v>0</v>
      </c>
      <c r="E95" s="30">
        <v>9.9999999999999995E-7</v>
      </c>
      <c r="F95" s="30">
        <v>9.9999999999999995E-7</v>
      </c>
      <c r="G95" s="30">
        <v>0</v>
      </c>
      <c r="H95" s="30"/>
      <c r="I95" s="30"/>
      <c r="J95" s="30">
        <v>1.9999999999999999E-6</v>
      </c>
      <c r="K95" s="30"/>
      <c r="L95" s="30"/>
      <c r="M95" s="30">
        <v>1.9999999999999999E-6</v>
      </c>
      <c r="N95" s="30">
        <v>-1.9999999999999999E-6</v>
      </c>
      <c r="O95" s="30">
        <v>0</v>
      </c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</row>
    <row r="96" spans="2:30" x14ac:dyDescent="0.25">
      <c r="B96" s="29" t="s">
        <v>179</v>
      </c>
      <c r="C96" s="29" t="s">
        <v>180</v>
      </c>
      <c r="D96" s="30">
        <v>1539306</v>
      </c>
      <c r="E96" s="30">
        <v>9.9999999999999995E-7</v>
      </c>
      <c r="F96" s="30">
        <v>9.9999999999999995E-7</v>
      </c>
      <c r="G96" s="30">
        <v>1539306</v>
      </c>
      <c r="H96" s="30"/>
      <c r="I96" s="30"/>
      <c r="J96" s="30">
        <v>1.9999999999999999E-6</v>
      </c>
      <c r="K96" s="30"/>
      <c r="L96" s="30"/>
      <c r="M96" s="30">
        <v>1.9999999999999999E-6</v>
      </c>
      <c r="N96" s="30">
        <v>1539305.999998</v>
      </c>
      <c r="O96" s="30">
        <v>0</v>
      </c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</row>
    <row r="97" spans="2:30" x14ac:dyDescent="0.25">
      <c r="B97" s="29" t="s">
        <v>181</v>
      </c>
      <c r="C97" s="29" t="s">
        <v>182</v>
      </c>
      <c r="D97" s="30">
        <v>486</v>
      </c>
      <c r="E97" s="30">
        <v>9.9999999999999995E-7</v>
      </c>
      <c r="F97" s="30">
        <v>9.9999999999999995E-7</v>
      </c>
      <c r="G97" s="30">
        <v>486</v>
      </c>
      <c r="H97" s="30"/>
      <c r="I97" s="30"/>
      <c r="J97" s="30">
        <v>1.9999999999999999E-6</v>
      </c>
      <c r="K97" s="30"/>
      <c r="L97" s="30"/>
      <c r="M97" s="30">
        <v>1.9999999999999999E-6</v>
      </c>
      <c r="N97" s="30">
        <v>485.99999800000001</v>
      </c>
      <c r="O97" s="30">
        <v>0</v>
      </c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</row>
    <row r="98" spans="2:30" x14ac:dyDescent="0.25">
      <c r="B98" s="29" t="s">
        <v>183</v>
      </c>
      <c r="C98" s="29" t="s">
        <v>184</v>
      </c>
      <c r="D98" s="30">
        <v>390178286.39999998</v>
      </c>
      <c r="E98" s="30">
        <v>9.9999999999999995E-7</v>
      </c>
      <c r="F98" s="30">
        <v>9.9999999999999995E-7</v>
      </c>
      <c r="G98" s="30">
        <v>390178286.39999998</v>
      </c>
      <c r="H98" s="30"/>
      <c r="I98" s="30"/>
      <c r="J98" s="30">
        <v>1.9999999999999999E-6</v>
      </c>
      <c r="K98" s="30"/>
      <c r="L98" s="30"/>
      <c r="M98" s="30">
        <v>1.9999999999999999E-6</v>
      </c>
      <c r="N98" s="30">
        <v>390178286.39999795</v>
      </c>
      <c r="O98" s="30">
        <v>0</v>
      </c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</row>
    <row r="99" spans="2:30" x14ac:dyDescent="0.25">
      <c r="B99" s="29" t="s">
        <v>185</v>
      </c>
      <c r="C99" s="29" t="s">
        <v>186</v>
      </c>
      <c r="D99" s="30">
        <v>15427860</v>
      </c>
      <c r="E99" s="30">
        <v>9.9999999999999995E-7</v>
      </c>
      <c r="F99" s="30">
        <v>9.9999999999999995E-7</v>
      </c>
      <c r="G99" s="30">
        <v>15427860</v>
      </c>
      <c r="H99" s="30"/>
      <c r="I99" s="30"/>
      <c r="J99" s="30">
        <v>1.9999999999999999E-6</v>
      </c>
      <c r="K99" s="30"/>
      <c r="L99" s="30"/>
      <c r="M99" s="30">
        <v>1.9999999999999999E-6</v>
      </c>
      <c r="N99" s="30">
        <v>15427859.999998</v>
      </c>
      <c r="O99" s="30">
        <v>0</v>
      </c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</row>
    <row r="100" spans="2:30" x14ac:dyDescent="0.25">
      <c r="B100" s="29" t="s">
        <v>187</v>
      </c>
      <c r="C100" s="29" t="s">
        <v>188</v>
      </c>
      <c r="D100" s="30">
        <v>333067599.45999998</v>
      </c>
      <c r="E100" s="30">
        <v>9.9999999999999995E-7</v>
      </c>
      <c r="F100" s="30">
        <v>9.9999999999999995E-7</v>
      </c>
      <c r="G100" s="30">
        <v>333067599.45999998</v>
      </c>
      <c r="H100" s="30"/>
      <c r="I100" s="30"/>
      <c r="J100" s="30">
        <v>1.9999999999999999E-6</v>
      </c>
      <c r="K100" s="30"/>
      <c r="L100" s="30"/>
      <c r="M100" s="30">
        <v>1.9999999999999999E-6</v>
      </c>
      <c r="N100" s="30">
        <v>333067599.45999795</v>
      </c>
      <c r="O100" s="30">
        <v>0</v>
      </c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</row>
    <row r="101" spans="2:30" x14ac:dyDescent="0.25">
      <c r="B101" s="29" t="s">
        <v>189</v>
      </c>
      <c r="C101" s="29" t="s">
        <v>190</v>
      </c>
      <c r="D101" s="30">
        <v>150864168.62</v>
      </c>
      <c r="E101" s="30">
        <v>9.9999999999999995E-7</v>
      </c>
      <c r="F101" s="30">
        <v>9.9999999999999995E-7</v>
      </c>
      <c r="G101" s="30">
        <v>150864168.62</v>
      </c>
      <c r="H101" s="30"/>
      <c r="I101" s="30"/>
      <c r="J101" s="30">
        <v>1.9999999999999999E-6</v>
      </c>
      <c r="K101" s="30"/>
      <c r="L101" s="30"/>
      <c r="M101" s="30">
        <v>1.9999999999999999E-6</v>
      </c>
      <c r="N101" s="30">
        <v>150864168.61999801</v>
      </c>
      <c r="O101" s="30">
        <v>0</v>
      </c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</row>
    <row r="102" spans="2:30" x14ac:dyDescent="0.25">
      <c r="B102" s="29" t="s">
        <v>191</v>
      </c>
      <c r="C102" s="29" t="s">
        <v>192</v>
      </c>
      <c r="D102" s="30">
        <v>18526651.18</v>
      </c>
      <c r="E102" s="30">
        <v>9.9999999999999995E-7</v>
      </c>
      <c r="F102" s="30">
        <v>9.9999999999999995E-7</v>
      </c>
      <c r="G102" s="30">
        <v>18526651.18</v>
      </c>
      <c r="H102" s="30"/>
      <c r="I102" s="30"/>
      <c r="J102" s="30">
        <v>1.9999999999999999E-6</v>
      </c>
      <c r="K102" s="30"/>
      <c r="L102" s="30"/>
      <c r="M102" s="30">
        <v>1.9999999999999999E-6</v>
      </c>
      <c r="N102" s="30">
        <v>18526651.179997999</v>
      </c>
      <c r="O102" s="30">
        <v>0</v>
      </c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</row>
    <row r="103" spans="2:30" x14ac:dyDescent="0.25">
      <c r="B103" s="29" t="s">
        <v>193</v>
      </c>
      <c r="C103" s="29" t="s">
        <v>194</v>
      </c>
      <c r="D103" s="30">
        <v>38266719.090000004</v>
      </c>
      <c r="E103" s="30">
        <v>9.9999999999999995E-7</v>
      </c>
      <c r="F103" s="30">
        <v>9.9999999999999995E-7</v>
      </c>
      <c r="G103" s="30">
        <v>38266719.090000004</v>
      </c>
      <c r="H103" s="30"/>
      <c r="I103" s="30"/>
      <c r="J103" s="30">
        <v>1.9999999999999999E-6</v>
      </c>
      <c r="K103" s="30"/>
      <c r="L103" s="30"/>
      <c r="M103" s="30">
        <v>1.9999999999999999E-6</v>
      </c>
      <c r="N103" s="30">
        <v>38266719.089998007</v>
      </c>
      <c r="O103" s="30">
        <v>0</v>
      </c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</row>
    <row r="104" spans="2:30" x14ac:dyDescent="0.25">
      <c r="B104" s="29" t="s">
        <v>195</v>
      </c>
      <c r="C104" s="29" t="s">
        <v>196</v>
      </c>
      <c r="D104" s="30">
        <v>520875453</v>
      </c>
      <c r="E104" s="30">
        <v>9.9999999999999995E-7</v>
      </c>
      <c r="F104" s="30">
        <v>9.9999999999999995E-7</v>
      </c>
      <c r="G104" s="30">
        <v>520875453</v>
      </c>
      <c r="H104" s="30"/>
      <c r="I104" s="30"/>
      <c r="J104" s="30">
        <v>1.9999999999999999E-6</v>
      </c>
      <c r="K104" s="30"/>
      <c r="L104" s="30"/>
      <c r="M104" s="30">
        <v>1.9999999999999999E-6</v>
      </c>
      <c r="N104" s="30">
        <v>520875452.99999797</v>
      </c>
      <c r="O104" s="30">
        <v>0</v>
      </c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</row>
    <row r="105" spans="2:30" x14ac:dyDescent="0.25">
      <c r="B105" s="29" t="s">
        <v>197</v>
      </c>
      <c r="C105" s="29" t="s">
        <v>198</v>
      </c>
      <c r="D105" s="30">
        <v>850875340.05999994</v>
      </c>
      <c r="E105" s="30">
        <v>9.9999999999999995E-7</v>
      </c>
      <c r="F105" s="30">
        <v>9.9999999999999995E-7</v>
      </c>
      <c r="G105" s="30">
        <v>850875340.05999994</v>
      </c>
      <c r="H105" s="30"/>
      <c r="I105" s="30"/>
      <c r="J105" s="30">
        <v>1.9999999999999999E-6</v>
      </c>
      <c r="K105" s="30"/>
      <c r="L105" s="30"/>
      <c r="M105" s="30">
        <v>1.9999999999999999E-6</v>
      </c>
      <c r="N105" s="30">
        <v>850875340.05999792</v>
      </c>
      <c r="O105" s="30">
        <v>0</v>
      </c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</row>
    <row r="106" spans="2:30" x14ac:dyDescent="0.25">
      <c r="B106" s="29" t="s">
        <v>199</v>
      </c>
      <c r="C106" s="29" t="s">
        <v>200</v>
      </c>
      <c r="D106" s="30">
        <v>0</v>
      </c>
      <c r="E106" s="30">
        <v>9.9999999999999995E-7</v>
      </c>
      <c r="F106" s="30">
        <v>9.9999999999999995E-7</v>
      </c>
      <c r="G106" s="30">
        <v>0</v>
      </c>
      <c r="H106" s="30"/>
      <c r="I106" s="30"/>
      <c r="J106" s="30">
        <v>1.9999999999999999E-6</v>
      </c>
      <c r="K106" s="30"/>
      <c r="L106" s="30"/>
      <c r="M106" s="30">
        <v>1.9999999999999999E-6</v>
      </c>
      <c r="N106" s="30">
        <v>-1.9999999999999999E-6</v>
      </c>
      <c r="O106" s="30">
        <v>0</v>
      </c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</row>
    <row r="107" spans="2:30" x14ac:dyDescent="0.25">
      <c r="B107" s="29" t="s">
        <v>201</v>
      </c>
      <c r="C107" s="29" t="s">
        <v>202</v>
      </c>
      <c r="D107" s="30">
        <v>1716314349.4000001</v>
      </c>
      <c r="E107" s="30">
        <v>9.9999999999999995E-7</v>
      </c>
      <c r="F107" s="30">
        <v>9.9999999999999995E-7</v>
      </c>
      <c r="G107" s="30">
        <v>1716314349.4000001</v>
      </c>
      <c r="H107" s="30"/>
      <c r="I107" s="30"/>
      <c r="J107" s="30">
        <v>1.9999999999999999E-6</v>
      </c>
      <c r="K107" s="30"/>
      <c r="L107" s="30"/>
      <c r="M107" s="30">
        <v>1.9999999999999999E-6</v>
      </c>
      <c r="N107" s="30">
        <v>1716314349.3999982</v>
      </c>
      <c r="O107" s="30">
        <v>0</v>
      </c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</row>
    <row r="108" spans="2:30" x14ac:dyDescent="0.25">
      <c r="B108" s="29" t="s">
        <v>203</v>
      </c>
      <c r="C108" s="29" t="s">
        <v>204</v>
      </c>
      <c r="D108" s="30">
        <v>15912740</v>
      </c>
      <c r="E108" s="30">
        <v>9.9999999999999995E-7</v>
      </c>
      <c r="F108" s="30">
        <v>9.9999999999999995E-7</v>
      </c>
      <c r="G108" s="30">
        <v>15912740</v>
      </c>
      <c r="H108" s="30"/>
      <c r="I108" s="30"/>
      <c r="J108" s="30">
        <v>1.9999999999999999E-6</v>
      </c>
      <c r="K108" s="30"/>
      <c r="L108" s="30"/>
      <c r="M108" s="30">
        <v>1.9999999999999999E-6</v>
      </c>
      <c r="N108" s="30">
        <v>15912739.999998</v>
      </c>
      <c r="O108" s="30">
        <v>0</v>
      </c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</row>
    <row r="109" spans="2:30" x14ac:dyDescent="0.25">
      <c r="B109" s="29" t="s">
        <v>205</v>
      </c>
      <c r="C109" s="29" t="s">
        <v>206</v>
      </c>
      <c r="D109" s="30">
        <v>629057918</v>
      </c>
      <c r="E109" s="30">
        <v>9.9999999999999995E-7</v>
      </c>
      <c r="F109" s="30">
        <v>9.9999999999999995E-7</v>
      </c>
      <c r="G109" s="30">
        <v>629057918</v>
      </c>
      <c r="H109" s="30"/>
      <c r="I109" s="30"/>
      <c r="J109" s="30">
        <v>1.9999999999999999E-6</v>
      </c>
      <c r="K109" s="30"/>
      <c r="L109" s="30"/>
      <c r="M109" s="30">
        <v>1.9999999999999999E-6</v>
      </c>
      <c r="N109" s="30">
        <v>629057917.99999797</v>
      </c>
      <c r="O109" s="30">
        <v>0</v>
      </c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</row>
    <row r="110" spans="2:30" x14ac:dyDescent="0.25">
      <c r="B110" s="29" t="s">
        <v>207</v>
      </c>
      <c r="C110" s="29" t="s">
        <v>208</v>
      </c>
      <c r="D110" s="30">
        <v>2278194732.4000001</v>
      </c>
      <c r="E110" s="30">
        <v>9.9999999999999995E-7</v>
      </c>
      <c r="F110" s="30">
        <v>9.9999999999999995E-7</v>
      </c>
      <c r="G110" s="30">
        <v>2278194732.4000001</v>
      </c>
      <c r="H110" s="30"/>
      <c r="I110" s="30"/>
      <c r="J110" s="30">
        <v>1.9999999999999999E-6</v>
      </c>
      <c r="K110" s="30"/>
      <c r="L110" s="30"/>
      <c r="M110" s="30">
        <v>1.9999999999999999E-6</v>
      </c>
      <c r="N110" s="30">
        <v>2278194732.3999982</v>
      </c>
      <c r="O110" s="30">
        <v>0</v>
      </c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</row>
    <row r="111" spans="2:30" x14ac:dyDescent="0.25">
      <c r="B111" s="29" t="s">
        <v>209</v>
      </c>
      <c r="C111" s="29" t="s">
        <v>210</v>
      </c>
      <c r="D111" s="30">
        <v>1574409096</v>
      </c>
      <c r="E111" s="30">
        <v>9.9999999999999995E-7</v>
      </c>
      <c r="F111" s="30">
        <v>9.9999999999999995E-7</v>
      </c>
      <c r="G111" s="30">
        <v>1574409096</v>
      </c>
      <c r="H111" s="30"/>
      <c r="I111" s="30"/>
      <c r="J111" s="30">
        <v>1.9999999999999999E-6</v>
      </c>
      <c r="K111" s="30"/>
      <c r="L111" s="30"/>
      <c r="M111" s="30">
        <v>1.9999999999999999E-6</v>
      </c>
      <c r="N111" s="30">
        <v>1574409095.9999981</v>
      </c>
      <c r="O111" s="30">
        <v>0</v>
      </c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</row>
    <row r="112" spans="2:30" s="49" customFormat="1" x14ac:dyDescent="0.25">
      <c r="B112" s="37" t="s">
        <v>211</v>
      </c>
      <c r="C112" s="37" t="s">
        <v>212</v>
      </c>
      <c r="D112" s="38">
        <v>815700955</v>
      </c>
      <c r="E112" s="38">
        <v>9.9999999999999995E-7</v>
      </c>
      <c r="F112" s="38">
        <v>9.9999999999999995E-7</v>
      </c>
      <c r="G112" s="38">
        <v>815700955</v>
      </c>
      <c r="H112" s="38"/>
      <c r="I112" s="38"/>
      <c r="J112" s="38">
        <v>1.9999999999999999E-6</v>
      </c>
      <c r="K112" s="38"/>
      <c r="L112" s="38"/>
      <c r="M112" s="38">
        <v>1.9999999999999999E-6</v>
      </c>
      <c r="N112" s="38">
        <v>815700954.99999797</v>
      </c>
      <c r="O112" s="38">
        <v>0</v>
      </c>
    </row>
    <row r="113" spans="2:30" x14ac:dyDescent="0.25">
      <c r="B113" s="29" t="s">
        <v>213</v>
      </c>
      <c r="C113" s="29" t="s">
        <v>210</v>
      </c>
      <c r="D113" s="30">
        <v>815700955</v>
      </c>
      <c r="E113" s="30">
        <v>9.9999999999999995E-7</v>
      </c>
      <c r="F113" s="30">
        <v>9.9999999999999995E-7</v>
      </c>
      <c r="G113" s="30">
        <v>815700955</v>
      </c>
      <c r="H113" s="30"/>
      <c r="I113" s="30"/>
      <c r="J113" s="30">
        <v>1.9999999999999999E-6</v>
      </c>
      <c r="K113" s="30"/>
      <c r="L113" s="30"/>
      <c r="M113" s="30">
        <v>1.9999999999999999E-6</v>
      </c>
      <c r="N113" s="30">
        <v>815700954.99999797</v>
      </c>
      <c r="O113" s="30">
        <v>0</v>
      </c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</row>
    <row r="114" spans="2:30" s="49" customFormat="1" x14ac:dyDescent="0.25">
      <c r="B114" s="37" t="s">
        <v>214</v>
      </c>
      <c r="C114" s="37" t="s">
        <v>215</v>
      </c>
      <c r="D114" s="38">
        <v>1800059665</v>
      </c>
      <c r="E114" s="38">
        <v>9.9999999999999995E-7</v>
      </c>
      <c r="F114" s="38">
        <v>9.9999999999999995E-7</v>
      </c>
      <c r="G114" s="38">
        <v>1800059665</v>
      </c>
      <c r="H114" s="38"/>
      <c r="I114" s="38"/>
      <c r="J114" s="38">
        <v>1.9999999999999999E-6</v>
      </c>
      <c r="K114" s="38"/>
      <c r="L114" s="38"/>
      <c r="M114" s="38">
        <v>1.9999999999999999E-6</v>
      </c>
      <c r="N114" s="38">
        <v>1800059664.9999981</v>
      </c>
      <c r="O114" s="38">
        <v>0</v>
      </c>
    </row>
    <row r="115" spans="2:30" s="49" customFormat="1" x14ac:dyDescent="0.25">
      <c r="B115" s="37" t="s">
        <v>216</v>
      </c>
      <c r="C115" s="37" t="s">
        <v>217</v>
      </c>
      <c r="D115" s="38">
        <v>1800059665</v>
      </c>
      <c r="E115" s="38">
        <v>9.9999999999999995E-7</v>
      </c>
      <c r="F115" s="38">
        <v>9.9999999999999995E-7</v>
      </c>
      <c r="G115" s="38">
        <v>1800059665</v>
      </c>
      <c r="H115" s="38"/>
      <c r="I115" s="38"/>
      <c r="J115" s="38">
        <v>1.9999999999999999E-6</v>
      </c>
      <c r="K115" s="38"/>
      <c r="L115" s="38"/>
      <c r="M115" s="38">
        <v>1.9999999999999999E-6</v>
      </c>
      <c r="N115" s="38">
        <v>1800059664.9999981</v>
      </c>
      <c r="O115" s="38">
        <v>0</v>
      </c>
    </row>
    <row r="116" spans="2:30" x14ac:dyDescent="0.25">
      <c r="B116" s="29" t="s">
        <v>218</v>
      </c>
      <c r="C116" s="29" t="s">
        <v>219</v>
      </c>
      <c r="D116" s="30">
        <v>136677619</v>
      </c>
      <c r="E116" s="30">
        <v>9.9999999999999995E-7</v>
      </c>
      <c r="F116" s="30">
        <v>9.9999999999999995E-7</v>
      </c>
      <c r="G116" s="30">
        <v>136677619</v>
      </c>
      <c r="H116" s="30"/>
      <c r="I116" s="30"/>
      <c r="J116" s="30">
        <v>1.9999999999999999E-6</v>
      </c>
      <c r="K116" s="30"/>
      <c r="L116" s="30"/>
      <c r="M116" s="30">
        <v>1.9999999999999999E-6</v>
      </c>
      <c r="N116" s="30">
        <v>136677618.999998</v>
      </c>
      <c r="O116" s="30">
        <v>0</v>
      </c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</row>
    <row r="117" spans="2:30" x14ac:dyDescent="0.25">
      <c r="B117" s="29" t="s">
        <v>220</v>
      </c>
      <c r="C117" s="29" t="s">
        <v>221</v>
      </c>
      <c r="D117" s="30">
        <v>5963244</v>
      </c>
      <c r="E117" s="30">
        <v>9.9999999999999995E-7</v>
      </c>
      <c r="F117" s="30">
        <v>9.9999999999999995E-7</v>
      </c>
      <c r="G117" s="30">
        <v>5963244</v>
      </c>
      <c r="H117" s="30"/>
      <c r="I117" s="30"/>
      <c r="J117" s="30">
        <v>1.9999999999999999E-6</v>
      </c>
      <c r="K117" s="30"/>
      <c r="L117" s="30"/>
      <c r="M117" s="30">
        <v>1.9999999999999999E-6</v>
      </c>
      <c r="N117" s="30">
        <v>5963243.9999980005</v>
      </c>
      <c r="O117" s="30">
        <v>0</v>
      </c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</row>
    <row r="118" spans="2:30" x14ac:dyDescent="0.25">
      <c r="B118" s="29" t="s">
        <v>222</v>
      </c>
      <c r="C118" s="29" t="s">
        <v>223</v>
      </c>
      <c r="D118" s="30">
        <v>0</v>
      </c>
      <c r="E118" s="30">
        <v>9.9999999999999995E-7</v>
      </c>
      <c r="F118" s="30">
        <v>9.9999999999999995E-7</v>
      </c>
      <c r="G118" s="30">
        <v>0</v>
      </c>
      <c r="H118" s="30"/>
      <c r="I118" s="30"/>
      <c r="J118" s="30">
        <v>1.9999999999999999E-6</v>
      </c>
      <c r="K118" s="30"/>
      <c r="L118" s="30"/>
      <c r="M118" s="30">
        <v>1.9999999999999999E-6</v>
      </c>
      <c r="N118" s="30">
        <v>-1.9999999999999999E-6</v>
      </c>
      <c r="O118" s="30">
        <v>0</v>
      </c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</row>
    <row r="119" spans="2:30" x14ac:dyDescent="0.25">
      <c r="B119" s="29" t="s">
        <v>224</v>
      </c>
      <c r="C119" s="29" t="s">
        <v>225</v>
      </c>
      <c r="D119" s="30">
        <v>0</v>
      </c>
      <c r="E119" s="30">
        <v>9.9999999999999995E-7</v>
      </c>
      <c r="F119" s="30">
        <v>9.9999999999999995E-7</v>
      </c>
      <c r="G119" s="30">
        <v>0</v>
      </c>
      <c r="H119" s="30"/>
      <c r="I119" s="30"/>
      <c r="J119" s="30">
        <v>1.9999999999999999E-6</v>
      </c>
      <c r="K119" s="30"/>
      <c r="L119" s="30"/>
      <c r="M119" s="30">
        <v>1.9999999999999999E-6</v>
      </c>
      <c r="N119" s="30">
        <v>-1.9999999999999999E-6</v>
      </c>
      <c r="O119" s="30">
        <v>0</v>
      </c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</row>
    <row r="120" spans="2:30" x14ac:dyDescent="0.25">
      <c r="B120" s="29" t="s">
        <v>226</v>
      </c>
      <c r="C120" s="29" t="s">
        <v>227</v>
      </c>
      <c r="D120" s="30">
        <v>0</v>
      </c>
      <c r="E120" s="30">
        <v>9.9999999999999995E-7</v>
      </c>
      <c r="F120" s="30">
        <v>9.9999999999999995E-7</v>
      </c>
      <c r="G120" s="30">
        <v>0</v>
      </c>
      <c r="H120" s="30"/>
      <c r="I120" s="30"/>
      <c r="J120" s="30">
        <v>1.9999999999999999E-6</v>
      </c>
      <c r="K120" s="30"/>
      <c r="L120" s="30"/>
      <c r="M120" s="30">
        <v>1.9999999999999999E-6</v>
      </c>
      <c r="N120" s="30">
        <v>-1.9999999999999999E-6</v>
      </c>
      <c r="O120" s="30">
        <v>0</v>
      </c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</row>
    <row r="121" spans="2:30" x14ac:dyDescent="0.25">
      <c r="B121" s="29" t="s">
        <v>228</v>
      </c>
      <c r="C121" s="29" t="s">
        <v>229</v>
      </c>
      <c r="D121" s="30">
        <v>0</v>
      </c>
      <c r="E121" s="30">
        <v>9.9999999999999995E-7</v>
      </c>
      <c r="F121" s="30">
        <v>9.9999999999999995E-7</v>
      </c>
      <c r="G121" s="30">
        <v>0</v>
      </c>
      <c r="H121" s="30"/>
      <c r="I121" s="30"/>
      <c r="J121" s="30">
        <v>1.9999999999999999E-6</v>
      </c>
      <c r="K121" s="30"/>
      <c r="L121" s="30"/>
      <c r="M121" s="30">
        <v>1.9999999999999999E-6</v>
      </c>
      <c r="N121" s="30">
        <v>-1.9999999999999999E-6</v>
      </c>
      <c r="O121" s="30">
        <v>0</v>
      </c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</row>
    <row r="122" spans="2:30" x14ac:dyDescent="0.25">
      <c r="B122" s="29" t="s">
        <v>230</v>
      </c>
      <c r="C122" s="29" t="s">
        <v>231</v>
      </c>
      <c r="D122" s="30">
        <v>0</v>
      </c>
      <c r="E122" s="30">
        <v>9.9999999999999995E-7</v>
      </c>
      <c r="F122" s="30">
        <v>9.9999999999999995E-7</v>
      </c>
      <c r="G122" s="30">
        <v>0</v>
      </c>
      <c r="H122" s="30"/>
      <c r="I122" s="30"/>
      <c r="J122" s="30">
        <v>1.9999999999999999E-6</v>
      </c>
      <c r="K122" s="30"/>
      <c r="L122" s="30"/>
      <c r="M122" s="30">
        <v>1.9999999999999999E-6</v>
      </c>
      <c r="N122" s="30">
        <v>-1.9999999999999999E-6</v>
      </c>
      <c r="O122" s="30">
        <v>0</v>
      </c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</row>
    <row r="123" spans="2:30" x14ac:dyDescent="0.25">
      <c r="B123" s="29" t="s">
        <v>232</v>
      </c>
      <c r="C123" s="29" t="s">
        <v>233</v>
      </c>
      <c r="D123" s="30">
        <v>0</v>
      </c>
      <c r="E123" s="30">
        <v>9.9999999999999995E-7</v>
      </c>
      <c r="F123" s="30">
        <v>9.9999999999999995E-7</v>
      </c>
      <c r="G123" s="30">
        <v>0</v>
      </c>
      <c r="H123" s="30"/>
      <c r="I123" s="30"/>
      <c r="J123" s="30">
        <v>1.9999999999999999E-6</v>
      </c>
      <c r="K123" s="30"/>
      <c r="L123" s="30"/>
      <c r="M123" s="30">
        <v>1.9999999999999999E-6</v>
      </c>
      <c r="N123" s="30">
        <v>-1.9999999999999999E-6</v>
      </c>
      <c r="O123" s="30">
        <v>0</v>
      </c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</row>
    <row r="124" spans="2:30" x14ac:dyDescent="0.25">
      <c r="B124" s="29" t="s">
        <v>234</v>
      </c>
      <c r="C124" s="29" t="s">
        <v>235</v>
      </c>
      <c r="D124" s="30">
        <v>0</v>
      </c>
      <c r="E124" s="30">
        <v>9.9999999999999995E-7</v>
      </c>
      <c r="F124" s="30">
        <v>9.9999999999999995E-7</v>
      </c>
      <c r="G124" s="30">
        <v>0</v>
      </c>
      <c r="H124" s="30"/>
      <c r="I124" s="30"/>
      <c r="J124" s="30">
        <v>1.9999999999999999E-6</v>
      </c>
      <c r="K124" s="30"/>
      <c r="L124" s="30"/>
      <c r="M124" s="30">
        <v>1.9999999999999999E-6</v>
      </c>
      <c r="N124" s="30">
        <v>-1.9999999999999999E-6</v>
      </c>
      <c r="O124" s="30">
        <v>0</v>
      </c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</row>
    <row r="125" spans="2:30" x14ac:dyDescent="0.25">
      <c r="B125" s="29" t="s">
        <v>236</v>
      </c>
      <c r="C125" s="29" t="s">
        <v>237</v>
      </c>
      <c r="D125" s="30">
        <v>225357</v>
      </c>
      <c r="E125" s="30">
        <v>9.9999999999999995E-7</v>
      </c>
      <c r="F125" s="30">
        <v>9.9999999999999995E-7</v>
      </c>
      <c r="G125" s="30">
        <v>225357</v>
      </c>
      <c r="H125" s="30"/>
      <c r="I125" s="30"/>
      <c r="J125" s="30">
        <v>1.9999999999999999E-6</v>
      </c>
      <c r="K125" s="30"/>
      <c r="L125" s="30"/>
      <c r="M125" s="30">
        <v>1.9999999999999999E-6</v>
      </c>
      <c r="N125" s="30">
        <v>225356.99999800001</v>
      </c>
      <c r="O125" s="30">
        <v>0</v>
      </c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</row>
    <row r="126" spans="2:30" x14ac:dyDescent="0.25">
      <c r="B126" s="29" t="s">
        <v>238</v>
      </c>
      <c r="C126" s="29" t="s">
        <v>239</v>
      </c>
      <c r="D126" s="30">
        <v>0</v>
      </c>
      <c r="E126" s="30">
        <v>9.9999999999999995E-7</v>
      </c>
      <c r="F126" s="30">
        <v>9.9999999999999995E-7</v>
      </c>
      <c r="G126" s="30">
        <v>0</v>
      </c>
      <c r="H126" s="30"/>
      <c r="I126" s="30"/>
      <c r="J126" s="30">
        <v>1.9999999999999999E-6</v>
      </c>
      <c r="K126" s="30"/>
      <c r="L126" s="30"/>
      <c r="M126" s="30">
        <v>1.9999999999999999E-6</v>
      </c>
      <c r="N126" s="30">
        <v>-1.9999999999999999E-6</v>
      </c>
      <c r="O126" s="30">
        <v>0</v>
      </c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</row>
    <row r="127" spans="2:30" x14ac:dyDescent="0.25">
      <c r="B127" s="29" t="s">
        <v>240</v>
      </c>
      <c r="C127" s="29" t="s">
        <v>241</v>
      </c>
      <c r="D127" s="30">
        <v>0</v>
      </c>
      <c r="E127" s="30">
        <v>9.9999999999999995E-7</v>
      </c>
      <c r="F127" s="30">
        <v>9.9999999999999995E-7</v>
      </c>
      <c r="G127" s="30">
        <v>0</v>
      </c>
      <c r="H127" s="30"/>
      <c r="I127" s="30"/>
      <c r="J127" s="30">
        <v>1.9999999999999999E-6</v>
      </c>
      <c r="K127" s="30"/>
      <c r="L127" s="30"/>
      <c r="M127" s="30">
        <v>1.9999999999999999E-6</v>
      </c>
      <c r="N127" s="30">
        <v>-1.9999999999999999E-6</v>
      </c>
      <c r="O127" s="30">
        <v>0</v>
      </c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</row>
    <row r="128" spans="2:30" x14ac:dyDescent="0.25">
      <c r="B128" s="29" t="s">
        <v>242</v>
      </c>
      <c r="C128" s="29" t="s">
        <v>243</v>
      </c>
      <c r="D128" s="30">
        <v>1657193445</v>
      </c>
      <c r="E128" s="30">
        <v>9.9999999999999995E-7</v>
      </c>
      <c r="F128" s="30">
        <v>9.9999999999999995E-7</v>
      </c>
      <c r="G128" s="30">
        <v>1657193445</v>
      </c>
      <c r="H128" s="30"/>
      <c r="I128" s="30"/>
      <c r="J128" s="30">
        <v>1.9999999999999999E-6</v>
      </c>
      <c r="K128" s="30"/>
      <c r="L128" s="30"/>
      <c r="M128" s="30">
        <v>1.9999999999999999E-6</v>
      </c>
      <c r="N128" s="30">
        <v>1657193444.9999981</v>
      </c>
      <c r="O128" s="30">
        <v>0</v>
      </c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</row>
    <row r="129" spans="2:30" s="49" customFormat="1" x14ac:dyDescent="0.25">
      <c r="B129" s="37" t="s">
        <v>244</v>
      </c>
      <c r="C129" s="37" t="s">
        <v>245</v>
      </c>
      <c r="D129" s="38">
        <v>404529292</v>
      </c>
      <c r="E129" s="38">
        <v>9.9999999999999995E-7</v>
      </c>
      <c r="F129" s="38">
        <v>9.9999999999999995E-7</v>
      </c>
      <c r="G129" s="38">
        <v>404529292</v>
      </c>
      <c r="H129" s="38"/>
      <c r="I129" s="38"/>
      <c r="J129" s="38">
        <v>1.9999999999999999E-6</v>
      </c>
      <c r="K129" s="38"/>
      <c r="L129" s="38"/>
      <c r="M129" s="38">
        <v>1.9999999999999999E-6</v>
      </c>
      <c r="N129" s="38">
        <v>404529291.99999797</v>
      </c>
      <c r="O129" s="38">
        <v>0</v>
      </c>
    </row>
    <row r="130" spans="2:30" s="49" customFormat="1" x14ac:dyDescent="0.25">
      <c r="B130" s="37" t="s">
        <v>246</v>
      </c>
      <c r="C130" s="37" t="s">
        <v>247</v>
      </c>
      <c r="D130" s="38">
        <v>404529292</v>
      </c>
      <c r="E130" s="38">
        <v>9.9999999999999995E-7</v>
      </c>
      <c r="F130" s="38">
        <v>9.9999999999999995E-7</v>
      </c>
      <c r="G130" s="38">
        <v>404529292</v>
      </c>
      <c r="H130" s="38"/>
      <c r="I130" s="38"/>
      <c r="J130" s="38">
        <v>1.9999999999999999E-6</v>
      </c>
      <c r="K130" s="38"/>
      <c r="L130" s="38"/>
      <c r="M130" s="38">
        <v>1.9999999999999999E-6</v>
      </c>
      <c r="N130" s="38">
        <v>404529291.99999797</v>
      </c>
      <c r="O130" s="38">
        <v>0</v>
      </c>
    </row>
    <row r="131" spans="2:30" x14ac:dyDescent="0.25">
      <c r="B131" s="29" t="s">
        <v>248</v>
      </c>
      <c r="C131" s="29" t="s">
        <v>249</v>
      </c>
      <c r="D131" s="30">
        <v>5775644</v>
      </c>
      <c r="E131" s="30">
        <v>9.9999999999999995E-7</v>
      </c>
      <c r="F131" s="30">
        <v>9.9999999999999995E-7</v>
      </c>
      <c r="G131" s="30">
        <v>5775644</v>
      </c>
      <c r="H131" s="30"/>
      <c r="I131" s="30"/>
      <c r="J131" s="30">
        <v>1.9999999999999999E-6</v>
      </c>
      <c r="K131" s="30"/>
      <c r="L131" s="30"/>
      <c r="M131" s="30">
        <v>1.9999999999999999E-6</v>
      </c>
      <c r="N131" s="30">
        <v>5775643.9999980005</v>
      </c>
      <c r="O131" s="30">
        <v>0</v>
      </c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</row>
    <row r="132" spans="2:30" x14ac:dyDescent="0.25">
      <c r="B132" s="128" t="s">
        <v>250</v>
      </c>
      <c r="C132" s="29" t="s">
        <v>251</v>
      </c>
      <c r="D132" s="30">
        <v>263451974</v>
      </c>
      <c r="E132" s="30">
        <v>9.9999999999999995E-7</v>
      </c>
      <c r="F132" s="30">
        <v>9.9999999999999995E-7</v>
      </c>
      <c r="G132" s="30">
        <v>263451974</v>
      </c>
      <c r="H132" s="30"/>
      <c r="I132" s="30"/>
      <c r="J132" s="30">
        <v>1.9999999999999999E-6</v>
      </c>
      <c r="K132" s="30"/>
      <c r="L132" s="30"/>
      <c r="M132" s="30">
        <v>1.9999999999999999E-6</v>
      </c>
      <c r="N132" s="30">
        <v>263451973.999998</v>
      </c>
      <c r="O132" s="30">
        <v>0</v>
      </c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</row>
    <row r="133" spans="2:30" x14ac:dyDescent="0.25">
      <c r="B133" s="128" t="s">
        <v>252</v>
      </c>
      <c r="C133" s="29" t="s">
        <v>253</v>
      </c>
      <c r="D133" s="30">
        <v>111999660</v>
      </c>
      <c r="E133" s="30">
        <v>9.9999999999999995E-7</v>
      </c>
      <c r="F133" s="30">
        <v>9.9999999999999995E-7</v>
      </c>
      <c r="G133" s="30">
        <v>111999660</v>
      </c>
      <c r="H133" s="30"/>
      <c r="I133" s="30"/>
      <c r="J133" s="30">
        <v>1.9999999999999999E-6</v>
      </c>
      <c r="K133" s="30"/>
      <c r="L133" s="30"/>
      <c r="M133" s="30">
        <v>1.9999999999999999E-6</v>
      </c>
      <c r="N133" s="30">
        <v>111999659.999998</v>
      </c>
      <c r="O133" s="30">
        <v>0</v>
      </c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</row>
    <row r="134" spans="2:30" x14ac:dyDescent="0.25">
      <c r="B134" s="128" t="s">
        <v>254</v>
      </c>
      <c r="C134" s="29" t="s">
        <v>255</v>
      </c>
      <c r="D134" s="30">
        <v>0</v>
      </c>
      <c r="E134" s="30">
        <v>9.9999999999999995E-7</v>
      </c>
      <c r="F134" s="30">
        <v>9.9999999999999995E-7</v>
      </c>
      <c r="G134" s="30">
        <v>0</v>
      </c>
      <c r="H134" s="30"/>
      <c r="I134" s="30"/>
      <c r="J134" s="30">
        <v>1.9999999999999999E-6</v>
      </c>
      <c r="K134" s="30"/>
      <c r="L134" s="30"/>
      <c r="M134" s="30">
        <v>1.9999999999999999E-6</v>
      </c>
      <c r="N134" s="30">
        <v>-1.9999999999999999E-6</v>
      </c>
      <c r="O134" s="30">
        <v>0</v>
      </c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</row>
    <row r="135" spans="2:30" x14ac:dyDescent="0.25">
      <c r="B135" s="128" t="s">
        <v>256</v>
      </c>
      <c r="C135" s="29" t="s">
        <v>257</v>
      </c>
      <c r="D135" s="30">
        <v>23302014</v>
      </c>
      <c r="E135" s="30">
        <v>9.9999999999999995E-7</v>
      </c>
      <c r="F135" s="30">
        <v>9.9999999999999995E-7</v>
      </c>
      <c r="G135" s="30">
        <v>23302014</v>
      </c>
      <c r="H135" s="30"/>
      <c r="I135" s="30"/>
      <c r="J135" s="30">
        <v>1.9999999999999999E-6</v>
      </c>
      <c r="K135" s="30"/>
      <c r="L135" s="30"/>
      <c r="M135" s="30">
        <v>1.9999999999999999E-6</v>
      </c>
      <c r="N135" s="30">
        <v>23302013.999998</v>
      </c>
      <c r="O135" s="30">
        <v>0</v>
      </c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</row>
    <row r="136" spans="2:30" x14ac:dyDescent="0.25">
      <c r="B136" s="29"/>
      <c r="C136" s="29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</row>
    <row r="137" spans="2:30" s="49" customFormat="1" x14ac:dyDescent="0.25">
      <c r="B137" s="37" t="s">
        <v>258</v>
      </c>
      <c r="C137" s="37" t="s">
        <v>259</v>
      </c>
      <c r="D137" s="38">
        <v>15000000000</v>
      </c>
      <c r="E137" s="38">
        <v>9.9999999999999995E-7</v>
      </c>
      <c r="F137" s="38">
        <v>9.9999999999999995E-7</v>
      </c>
      <c r="G137" s="38">
        <v>15000000000</v>
      </c>
      <c r="H137" s="38"/>
      <c r="I137" s="38"/>
      <c r="J137" s="38">
        <v>1.9999999999999999E-6</v>
      </c>
      <c r="K137" s="38"/>
      <c r="L137" s="38"/>
      <c r="M137" s="38">
        <v>1.9999999999999999E-6</v>
      </c>
      <c r="N137" s="38">
        <v>14999999999.999998</v>
      </c>
      <c r="O137" s="38">
        <v>0</v>
      </c>
    </row>
    <row r="138" spans="2:30" x14ac:dyDescent="0.25">
      <c r="B138" s="29" t="s">
        <v>260</v>
      </c>
      <c r="C138" s="29" t="s">
        <v>261</v>
      </c>
      <c r="D138" s="30">
        <v>15000000000</v>
      </c>
      <c r="E138" s="30">
        <v>9.9999999999999995E-7</v>
      </c>
      <c r="F138" s="30">
        <v>9.9999999999999995E-7</v>
      </c>
      <c r="G138" s="30">
        <v>15000000000</v>
      </c>
      <c r="H138" s="30"/>
      <c r="I138" s="30"/>
      <c r="J138" s="30">
        <v>1.9999999999999999E-6</v>
      </c>
      <c r="K138" s="30"/>
      <c r="L138" s="30"/>
      <c r="M138" s="30">
        <v>1.9999999999999999E-6</v>
      </c>
      <c r="N138" s="30">
        <v>14999999999.999998</v>
      </c>
      <c r="O138" s="30">
        <v>0</v>
      </c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</row>
    <row r="142" spans="2:30" s="158" customFormat="1" ht="24.75" customHeight="1" x14ac:dyDescent="0.25">
      <c r="B142" s="154"/>
      <c r="C142" s="155" t="s">
        <v>908</v>
      </c>
      <c r="D142" s="93">
        <f>+D137+D84+D5</f>
        <v>229328011325.81</v>
      </c>
      <c r="E142" s="93">
        <f t="shared" ref="E142:O142" si="2">+E137+E84+E5</f>
        <v>14473459782.650002</v>
      </c>
      <c r="F142" s="93">
        <f t="shared" si="2"/>
        <v>1562291494.0000019</v>
      </c>
      <c r="G142" s="93">
        <f t="shared" si="2"/>
        <v>242239179614.45999</v>
      </c>
      <c r="H142" s="93">
        <f t="shared" si="2"/>
        <v>59016934128.589996</v>
      </c>
      <c r="I142" s="93">
        <f t="shared" si="2"/>
        <v>7188583411.0300007</v>
      </c>
      <c r="J142" s="93">
        <f t="shared" si="2"/>
        <v>66205517539.620003</v>
      </c>
      <c r="K142" s="93">
        <f t="shared" si="2"/>
        <v>56087850519.549995</v>
      </c>
      <c r="L142" s="93">
        <f t="shared" si="2"/>
        <v>4573202100.54</v>
      </c>
      <c r="M142" s="93">
        <f t="shared" si="2"/>
        <v>60661052620.090004</v>
      </c>
      <c r="N142" s="93">
        <f t="shared" si="2"/>
        <v>176033662074.84</v>
      </c>
      <c r="O142" s="93">
        <f t="shared" si="2"/>
        <v>5544464919.5300026</v>
      </c>
      <c r="P142" s="156"/>
      <c r="Q142" s="156"/>
      <c r="R142" s="157"/>
      <c r="S142" s="157"/>
      <c r="T142" s="157"/>
      <c r="U142" s="157"/>
      <c r="V142" s="157"/>
      <c r="W142" s="157"/>
      <c r="X142" s="157"/>
      <c r="Y142" s="157"/>
      <c r="Z142" s="157"/>
      <c r="AA142" s="157"/>
      <c r="AB142" s="157"/>
      <c r="AC142" s="157"/>
      <c r="AD142" s="157"/>
    </row>
    <row r="145" spans="2:2" x14ac:dyDescent="0.25">
      <c r="B145" s="121" t="s">
        <v>909</v>
      </c>
    </row>
  </sheetData>
  <mergeCells count="2">
    <mergeCell ref="B1:O1"/>
    <mergeCell ref="B2:O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804B8-A438-4712-AD2F-5892305C3A78}">
  <dimension ref="A1:S460"/>
  <sheetViews>
    <sheetView topLeftCell="D1" workbookViewId="0">
      <selection activeCell="N17" sqref="N17"/>
    </sheetView>
  </sheetViews>
  <sheetFormatPr baseColWidth="10" defaultRowHeight="12" x14ac:dyDescent="0.2"/>
  <cols>
    <col min="1" max="1" width="18.85546875" style="152" customWidth="1"/>
    <col min="2" max="2" width="31.28515625" style="151" customWidth="1"/>
    <col min="3" max="3" width="17.5703125" style="153" customWidth="1"/>
    <col min="4" max="4" width="16.140625" style="153" customWidth="1"/>
    <col min="5" max="5" width="16" style="153" customWidth="1"/>
    <col min="6" max="6" width="16.140625" style="153" customWidth="1"/>
    <col min="7" max="7" width="16.7109375" style="153" customWidth="1"/>
    <col min="8" max="8" width="17" style="153" customWidth="1"/>
    <col min="9" max="9" width="16.5703125" style="153" customWidth="1"/>
    <col min="10" max="10" width="16.7109375" style="153" customWidth="1"/>
    <col min="11" max="11" width="16.85546875" style="153" customWidth="1"/>
    <col min="12" max="12" width="17.7109375" style="153" customWidth="1"/>
    <col min="13" max="13" width="16" style="153" customWidth="1"/>
    <col min="14" max="14" width="16.140625" style="153" customWidth="1"/>
    <col min="15" max="15" width="16" style="153" customWidth="1"/>
    <col min="16" max="16" width="9.85546875" style="153" customWidth="1"/>
    <col min="17" max="17" width="23.85546875" style="151" customWidth="1"/>
    <col min="18" max="18" width="11.42578125" style="151"/>
    <col min="19" max="19" width="10.7109375" style="151" customWidth="1"/>
    <col min="20" max="16384" width="11.42578125" style="151"/>
  </cols>
  <sheetData>
    <row r="1" spans="1:19" s="97" customFormat="1" ht="21" x14ac:dyDescent="0.3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6"/>
    </row>
    <row r="2" spans="1:19" s="97" customFormat="1" ht="21" x14ac:dyDescent="0.35">
      <c r="A2" s="95" t="s">
        <v>892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8"/>
      <c r="R2" s="99"/>
      <c r="S2" s="99"/>
    </row>
    <row r="3" spans="1:19" s="97" customFormat="1" ht="12" customHeight="1" x14ac:dyDescent="0.35">
      <c r="A3" s="100"/>
      <c r="B3" s="101"/>
      <c r="C3" s="101"/>
      <c r="D3" s="101"/>
      <c r="E3" s="101"/>
      <c r="F3" s="101"/>
      <c r="G3" s="101"/>
      <c r="H3" s="102"/>
      <c r="I3" s="102"/>
      <c r="J3" s="102"/>
      <c r="K3" s="102"/>
      <c r="L3" s="101"/>
      <c r="M3" s="102"/>
      <c r="N3" s="101"/>
      <c r="O3" s="102"/>
      <c r="P3" s="98"/>
      <c r="R3" s="99"/>
      <c r="S3" s="99"/>
    </row>
    <row r="4" spans="1:19" s="108" customFormat="1" ht="27.75" customHeight="1" x14ac:dyDescent="0.25">
      <c r="A4" s="103" t="s">
        <v>2</v>
      </c>
      <c r="B4" s="104" t="s">
        <v>3</v>
      </c>
      <c r="C4" s="105" t="s">
        <v>893</v>
      </c>
      <c r="D4" s="105" t="s">
        <v>5</v>
      </c>
      <c r="E4" s="105" t="s">
        <v>6</v>
      </c>
      <c r="F4" s="105" t="s">
        <v>265</v>
      </c>
      <c r="G4" s="105" t="s">
        <v>266</v>
      </c>
      <c r="H4" s="105" t="s">
        <v>267</v>
      </c>
      <c r="I4" s="106" t="s">
        <v>894</v>
      </c>
      <c r="J4" s="106" t="s">
        <v>895</v>
      </c>
      <c r="K4" s="106" t="s">
        <v>268</v>
      </c>
      <c r="L4" s="105" t="s">
        <v>10</v>
      </c>
      <c r="M4" s="107" t="s">
        <v>896</v>
      </c>
      <c r="N4" s="107" t="s">
        <v>897</v>
      </c>
      <c r="O4" s="107" t="s">
        <v>270</v>
      </c>
    </row>
    <row r="5" spans="1:19" customFormat="1" ht="17.25" customHeight="1" x14ac:dyDescent="0.25">
      <c r="A5" s="64">
        <v>0</v>
      </c>
      <c r="B5" s="109" t="s">
        <v>271</v>
      </c>
      <c r="C5" s="66">
        <f t="shared" ref="C5:O5" si="0">+C7+C190+C260+C286</f>
        <v>202533541757</v>
      </c>
      <c r="D5" s="66">
        <f t="shared" si="0"/>
        <v>14473459782.650002</v>
      </c>
      <c r="E5" s="66">
        <f t="shared" si="0"/>
        <v>1562291494</v>
      </c>
      <c r="F5" s="66">
        <f t="shared" si="0"/>
        <v>14561139653</v>
      </c>
      <c r="G5" s="66">
        <f t="shared" si="0"/>
        <v>-14561139653</v>
      </c>
      <c r="H5" s="66">
        <f t="shared" si="0"/>
        <v>215444710045.64999</v>
      </c>
      <c r="I5" s="66">
        <f t="shared" si="0"/>
        <v>46465247442.19001</v>
      </c>
      <c r="J5" s="66">
        <f t="shared" si="0"/>
        <v>19872781722.509998</v>
      </c>
      <c r="K5" s="66">
        <f t="shared" si="0"/>
        <v>66338029164.700012</v>
      </c>
      <c r="L5" s="66">
        <f t="shared" si="0"/>
        <v>149106680880.94998</v>
      </c>
      <c r="M5" s="66">
        <f t="shared" si="0"/>
        <v>8899993564.2999992</v>
      </c>
      <c r="N5" s="66">
        <f t="shared" si="0"/>
        <v>11533971538.98</v>
      </c>
      <c r="O5" s="66">
        <f t="shared" si="0"/>
        <v>20433965103.279999</v>
      </c>
      <c r="P5" s="7"/>
    </row>
    <row r="6" spans="1:19" customFormat="1" ht="9" customHeight="1" x14ac:dyDescent="0.25">
      <c r="A6" s="110"/>
      <c r="B6" s="111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7"/>
    </row>
    <row r="7" spans="1:19" s="113" customFormat="1" ht="13.5" customHeight="1" x14ac:dyDescent="0.25">
      <c r="A7" s="25" t="s">
        <v>272</v>
      </c>
      <c r="B7" s="25" t="s">
        <v>273</v>
      </c>
      <c r="C7" s="26">
        <v>29047429416</v>
      </c>
      <c r="D7" s="26">
        <v>725486929.87</v>
      </c>
      <c r="E7" s="26">
        <v>965483733.60000002</v>
      </c>
      <c r="F7" s="26">
        <v>9891991</v>
      </c>
      <c r="G7" s="26">
        <v>-9891991</v>
      </c>
      <c r="H7" s="26">
        <v>28807432612.27</v>
      </c>
      <c r="I7" s="26">
        <v>5110338639.3100004</v>
      </c>
      <c r="J7" s="26">
        <v>6899521905.3000002</v>
      </c>
      <c r="K7" s="26">
        <v>12009860544.610001</v>
      </c>
      <c r="L7" s="26">
        <v>16797572067.66</v>
      </c>
      <c r="M7" s="26">
        <v>2456080031.6399994</v>
      </c>
      <c r="N7" s="26">
        <v>4035458423.9399996</v>
      </c>
      <c r="O7" s="26">
        <v>6491538455.579999</v>
      </c>
    </row>
    <row r="8" spans="1:19" s="114" customFormat="1" ht="15" x14ac:dyDescent="0.25">
      <c r="A8" s="37" t="s">
        <v>274</v>
      </c>
      <c r="B8" s="37" t="s">
        <v>275</v>
      </c>
      <c r="C8" s="38">
        <v>9676713935</v>
      </c>
      <c r="D8" s="38">
        <v>48302699.870000005</v>
      </c>
      <c r="E8" s="38">
        <v>109520880.34</v>
      </c>
      <c r="F8" s="38">
        <v>0</v>
      </c>
      <c r="G8" s="38">
        <v>0</v>
      </c>
      <c r="H8" s="38">
        <v>9615495754.5300007</v>
      </c>
      <c r="I8" s="38">
        <v>1302898884</v>
      </c>
      <c r="J8" s="38">
        <v>1512580128</v>
      </c>
      <c r="K8" s="38">
        <v>2815479012</v>
      </c>
      <c r="L8" s="38">
        <v>6800016742.5300007</v>
      </c>
      <c r="M8" s="38">
        <v>1302753984</v>
      </c>
      <c r="N8" s="38">
        <v>1508196906</v>
      </c>
      <c r="O8" s="38">
        <v>2810950890</v>
      </c>
    </row>
    <row r="9" spans="1:19" s="114" customFormat="1" ht="15" x14ac:dyDescent="0.25">
      <c r="A9" s="37" t="s">
        <v>276</v>
      </c>
      <c r="B9" s="37" t="s">
        <v>277</v>
      </c>
      <c r="C9" s="38">
        <v>6617818279</v>
      </c>
      <c r="D9" s="38">
        <v>48302699.870000005</v>
      </c>
      <c r="E9" s="38">
        <v>92356624.340000004</v>
      </c>
      <c r="F9" s="38">
        <v>0</v>
      </c>
      <c r="G9" s="38">
        <v>0</v>
      </c>
      <c r="H9" s="38">
        <v>6573764354.5299997</v>
      </c>
      <c r="I9" s="38">
        <v>1063667871</v>
      </c>
      <c r="J9" s="38">
        <v>1249079923</v>
      </c>
      <c r="K9" s="38">
        <v>2312747794</v>
      </c>
      <c r="L9" s="38">
        <v>4261016560.5299997</v>
      </c>
      <c r="M9" s="38">
        <v>1063522971</v>
      </c>
      <c r="N9" s="38">
        <v>1244696701</v>
      </c>
      <c r="O9" s="38">
        <v>2308219672</v>
      </c>
    </row>
    <row r="10" spans="1:19" s="114" customFormat="1" ht="15" x14ac:dyDescent="0.25">
      <c r="A10" s="37" t="s">
        <v>278</v>
      </c>
      <c r="B10" s="37" t="s">
        <v>279</v>
      </c>
      <c r="C10" s="38">
        <v>4153891700</v>
      </c>
      <c r="D10" s="38">
        <v>24151349.93</v>
      </c>
      <c r="E10" s="38">
        <v>0</v>
      </c>
      <c r="F10" s="38">
        <v>0</v>
      </c>
      <c r="G10" s="38">
        <v>0</v>
      </c>
      <c r="H10" s="38">
        <v>4178043049.9299998</v>
      </c>
      <c r="I10" s="38">
        <v>687397092</v>
      </c>
      <c r="J10" s="38">
        <v>1031477996</v>
      </c>
      <c r="K10" s="38">
        <v>1718875088</v>
      </c>
      <c r="L10" s="38">
        <v>2459167961.9299998</v>
      </c>
      <c r="M10" s="38">
        <v>687397092</v>
      </c>
      <c r="N10" s="38">
        <v>1028036308</v>
      </c>
      <c r="O10" s="38">
        <v>1715433400</v>
      </c>
    </row>
    <row r="11" spans="1:19" s="114" customFormat="1" ht="15" x14ac:dyDescent="0.25">
      <c r="A11" s="37" t="s">
        <v>280</v>
      </c>
      <c r="B11" s="37" t="s">
        <v>281</v>
      </c>
      <c r="C11" s="38">
        <v>4153891700</v>
      </c>
      <c r="D11" s="38">
        <v>24151349.93</v>
      </c>
      <c r="E11" s="38">
        <v>0</v>
      </c>
      <c r="F11" s="38">
        <v>0</v>
      </c>
      <c r="G11" s="38">
        <v>0</v>
      </c>
      <c r="H11" s="38">
        <v>4178043049.9299998</v>
      </c>
      <c r="I11" s="38">
        <v>687397092</v>
      </c>
      <c r="J11" s="38">
        <v>1031477996</v>
      </c>
      <c r="K11" s="38">
        <v>1718875088</v>
      </c>
      <c r="L11" s="38">
        <v>2459167961.9299998</v>
      </c>
      <c r="M11" s="38">
        <v>687397092</v>
      </c>
      <c r="N11" s="38">
        <v>1028036308</v>
      </c>
      <c r="O11" s="38">
        <v>1715433400</v>
      </c>
    </row>
    <row r="12" spans="1:19" s="115" customFormat="1" ht="15" x14ac:dyDescent="0.25">
      <c r="A12" s="29" t="s">
        <v>282</v>
      </c>
      <c r="B12" s="29" t="s">
        <v>283</v>
      </c>
      <c r="C12" s="30">
        <v>2750828000</v>
      </c>
      <c r="D12" s="30">
        <v>0</v>
      </c>
      <c r="E12" s="30">
        <v>0</v>
      </c>
      <c r="F12" s="30">
        <v>0</v>
      </c>
      <c r="G12" s="30">
        <v>0</v>
      </c>
      <c r="H12" s="30">
        <v>2750828000</v>
      </c>
      <c r="I12" s="30">
        <v>558296297</v>
      </c>
      <c r="J12" s="30">
        <v>650153132</v>
      </c>
      <c r="K12" s="30">
        <v>1208449429</v>
      </c>
      <c r="L12" s="30">
        <v>1542378571</v>
      </c>
      <c r="M12" s="30">
        <v>558296297</v>
      </c>
      <c r="N12" s="30">
        <v>648639032</v>
      </c>
      <c r="O12" s="30">
        <v>1206935329</v>
      </c>
      <c r="Q12" s="116"/>
    </row>
    <row r="13" spans="1:19" s="115" customFormat="1" ht="15" x14ac:dyDescent="0.25">
      <c r="A13" s="29" t="s">
        <v>284</v>
      </c>
      <c r="B13" s="29" t="s">
        <v>285</v>
      </c>
      <c r="C13" s="30">
        <v>225740400</v>
      </c>
      <c r="D13" s="30">
        <v>0</v>
      </c>
      <c r="E13" s="30">
        <v>0</v>
      </c>
      <c r="F13" s="30">
        <v>0</v>
      </c>
      <c r="G13" s="30">
        <v>0</v>
      </c>
      <c r="H13" s="30">
        <v>225740400</v>
      </c>
      <c r="I13" s="30">
        <v>51837145</v>
      </c>
      <c r="J13" s="30">
        <v>59774422</v>
      </c>
      <c r="K13" s="30">
        <v>111611567</v>
      </c>
      <c r="L13" s="30">
        <v>114128833</v>
      </c>
      <c r="M13" s="30">
        <v>51837145</v>
      </c>
      <c r="N13" s="30">
        <v>59416438</v>
      </c>
      <c r="O13" s="30">
        <v>111253583</v>
      </c>
      <c r="Q13" s="116"/>
    </row>
    <row r="14" spans="1:19" s="115" customFormat="1" ht="15" x14ac:dyDescent="0.25">
      <c r="A14" s="29" t="s">
        <v>286</v>
      </c>
      <c r="B14" s="29" t="s">
        <v>287</v>
      </c>
      <c r="C14" s="30">
        <v>23544000</v>
      </c>
      <c r="D14" s="30">
        <v>0</v>
      </c>
      <c r="E14" s="30">
        <v>0</v>
      </c>
      <c r="F14" s="30">
        <v>0</v>
      </c>
      <c r="G14" s="30">
        <v>0</v>
      </c>
      <c r="H14" s="30">
        <v>23544000</v>
      </c>
      <c r="I14" s="30">
        <v>5244797</v>
      </c>
      <c r="J14" s="30">
        <v>6339536</v>
      </c>
      <c r="K14" s="30">
        <v>11584333</v>
      </c>
      <c r="L14" s="30">
        <v>11959667</v>
      </c>
      <c r="M14" s="30">
        <v>5244797</v>
      </c>
      <c r="N14" s="30">
        <v>6339536</v>
      </c>
      <c r="O14" s="30">
        <v>11584333</v>
      </c>
      <c r="Q14" s="116"/>
    </row>
    <row r="15" spans="1:19" s="115" customFormat="1" ht="15" x14ac:dyDescent="0.25">
      <c r="A15" s="29" t="s">
        <v>288</v>
      </c>
      <c r="B15" s="29" t="s">
        <v>289</v>
      </c>
      <c r="C15" s="30">
        <v>45362000</v>
      </c>
      <c r="D15" s="30">
        <v>0</v>
      </c>
      <c r="E15" s="30">
        <v>0</v>
      </c>
      <c r="F15" s="30">
        <v>0</v>
      </c>
      <c r="G15" s="30">
        <v>0</v>
      </c>
      <c r="H15" s="30">
        <v>45362000</v>
      </c>
      <c r="I15" s="30">
        <v>9860400</v>
      </c>
      <c r="J15" s="30">
        <v>11107800</v>
      </c>
      <c r="K15" s="30">
        <v>20968200</v>
      </c>
      <c r="L15" s="30">
        <v>24393800</v>
      </c>
      <c r="M15" s="30">
        <v>9860400</v>
      </c>
      <c r="N15" s="30">
        <v>11107800</v>
      </c>
      <c r="O15" s="30">
        <v>20968200</v>
      </c>
      <c r="Q15" s="116"/>
    </row>
    <row r="16" spans="1:19" s="115" customFormat="1" ht="15" x14ac:dyDescent="0.25">
      <c r="A16" s="29" t="s">
        <v>290</v>
      </c>
      <c r="B16" s="29" t="s">
        <v>291</v>
      </c>
      <c r="C16" s="30">
        <v>265488000</v>
      </c>
      <c r="D16" s="30">
        <v>0</v>
      </c>
      <c r="E16" s="30">
        <v>0</v>
      </c>
      <c r="F16" s="30">
        <v>0</v>
      </c>
      <c r="G16" s="30">
        <v>0</v>
      </c>
      <c r="H16" s="30">
        <v>265488000</v>
      </c>
      <c r="I16" s="30">
        <v>6274438</v>
      </c>
      <c r="J16" s="30">
        <v>244083556</v>
      </c>
      <c r="K16" s="30">
        <v>250357994</v>
      </c>
      <c r="L16" s="30">
        <v>15130006</v>
      </c>
      <c r="M16" s="30">
        <v>6274438</v>
      </c>
      <c r="N16" s="30">
        <v>243707441</v>
      </c>
      <c r="O16" s="30">
        <v>249981879</v>
      </c>
      <c r="Q16" s="116"/>
    </row>
    <row r="17" spans="1:17" s="115" customFormat="1" ht="15" x14ac:dyDescent="0.25">
      <c r="A17" s="29" t="s">
        <v>292</v>
      </c>
      <c r="B17" s="29" t="s">
        <v>293</v>
      </c>
      <c r="C17" s="30">
        <v>41572400</v>
      </c>
      <c r="D17" s="30">
        <v>0</v>
      </c>
      <c r="E17" s="30">
        <v>0</v>
      </c>
      <c r="F17" s="30">
        <v>0</v>
      </c>
      <c r="G17" s="30">
        <v>0</v>
      </c>
      <c r="H17" s="30">
        <v>41572400</v>
      </c>
      <c r="I17" s="30">
        <v>14261600</v>
      </c>
      <c r="J17" s="30">
        <v>6677850</v>
      </c>
      <c r="K17" s="30">
        <v>20939450</v>
      </c>
      <c r="L17" s="30">
        <v>20632950</v>
      </c>
      <c r="M17" s="30">
        <v>14261600</v>
      </c>
      <c r="N17" s="30">
        <v>6471600</v>
      </c>
      <c r="O17" s="30">
        <v>20733200</v>
      </c>
      <c r="Q17" s="116"/>
    </row>
    <row r="18" spans="1:17" s="114" customFormat="1" ht="15" x14ac:dyDescent="0.25">
      <c r="A18" s="37" t="s">
        <v>294</v>
      </c>
      <c r="B18" s="37" t="s">
        <v>295</v>
      </c>
      <c r="C18" s="38">
        <v>801356900</v>
      </c>
      <c r="D18" s="38">
        <v>24151349.93</v>
      </c>
      <c r="E18" s="38">
        <v>0</v>
      </c>
      <c r="F18" s="38">
        <v>0</v>
      </c>
      <c r="G18" s="38">
        <v>0</v>
      </c>
      <c r="H18" s="38">
        <v>825508249.92999995</v>
      </c>
      <c r="I18" s="38">
        <v>41622415</v>
      </c>
      <c r="J18" s="38">
        <v>53341700</v>
      </c>
      <c r="K18" s="38">
        <v>94964115</v>
      </c>
      <c r="L18" s="38">
        <v>730544134.92999995</v>
      </c>
      <c r="M18" s="38">
        <v>41622415</v>
      </c>
      <c r="N18" s="38">
        <v>52354461</v>
      </c>
      <c r="O18" s="38">
        <v>93976876</v>
      </c>
      <c r="Q18" s="67"/>
    </row>
    <row r="19" spans="1:17" s="115" customFormat="1" ht="15" x14ac:dyDescent="0.25">
      <c r="A19" s="29" t="s">
        <v>296</v>
      </c>
      <c r="B19" s="29" t="s">
        <v>297</v>
      </c>
      <c r="C19" s="30">
        <v>279538800</v>
      </c>
      <c r="D19" s="30">
        <v>0</v>
      </c>
      <c r="E19" s="30">
        <v>0</v>
      </c>
      <c r="F19" s="30">
        <v>0</v>
      </c>
      <c r="G19" s="30">
        <v>0</v>
      </c>
      <c r="H19" s="30">
        <v>279538800</v>
      </c>
      <c r="I19" s="30">
        <v>3088672</v>
      </c>
      <c r="J19" s="30">
        <v>3879477</v>
      </c>
      <c r="K19" s="30">
        <v>6968149</v>
      </c>
      <c r="L19" s="30">
        <v>272570651</v>
      </c>
      <c r="M19" s="30">
        <v>3088672</v>
      </c>
      <c r="N19" s="30">
        <v>3688860</v>
      </c>
      <c r="O19" s="30">
        <v>6777532</v>
      </c>
      <c r="Q19" s="116"/>
    </row>
    <row r="20" spans="1:17" s="115" customFormat="1" ht="15" x14ac:dyDescent="0.25">
      <c r="A20" s="29" t="s">
        <v>298</v>
      </c>
      <c r="B20" s="29" t="s">
        <v>299</v>
      </c>
      <c r="C20" s="30">
        <v>210818100</v>
      </c>
      <c r="D20" s="30">
        <v>0</v>
      </c>
      <c r="E20" s="30">
        <v>0</v>
      </c>
      <c r="F20" s="30">
        <v>0</v>
      </c>
      <c r="G20" s="30">
        <v>0</v>
      </c>
      <c r="H20" s="30">
        <v>210818100</v>
      </c>
      <c r="I20" s="30">
        <v>3066966</v>
      </c>
      <c r="J20" s="30">
        <v>4604406</v>
      </c>
      <c r="K20" s="30">
        <v>7671372</v>
      </c>
      <c r="L20" s="30">
        <v>203146728</v>
      </c>
      <c r="M20" s="30">
        <v>3066966</v>
      </c>
      <c r="N20" s="30">
        <v>3942181</v>
      </c>
      <c r="O20" s="30">
        <v>7009147</v>
      </c>
      <c r="Q20" s="116"/>
    </row>
    <row r="21" spans="1:17" s="115" customFormat="1" ht="15" x14ac:dyDescent="0.25">
      <c r="A21" s="29" t="s">
        <v>300</v>
      </c>
      <c r="B21" s="29" t="s">
        <v>301</v>
      </c>
      <c r="C21" s="30">
        <v>311000000</v>
      </c>
      <c r="D21" s="30">
        <v>24151349.93</v>
      </c>
      <c r="E21" s="30">
        <v>0</v>
      </c>
      <c r="F21" s="30">
        <v>0</v>
      </c>
      <c r="G21" s="30">
        <v>0</v>
      </c>
      <c r="H21" s="30">
        <v>335151349.93000001</v>
      </c>
      <c r="I21" s="30">
        <v>35466777</v>
      </c>
      <c r="J21" s="30">
        <v>44857817</v>
      </c>
      <c r="K21" s="30">
        <v>80324594</v>
      </c>
      <c r="L21" s="30">
        <v>254826755.93000001</v>
      </c>
      <c r="M21" s="30">
        <v>35466777</v>
      </c>
      <c r="N21" s="30">
        <v>44723420</v>
      </c>
      <c r="O21" s="30">
        <v>80190197</v>
      </c>
      <c r="Q21" s="116"/>
    </row>
    <row r="22" spans="1:17" s="114" customFormat="1" ht="15" x14ac:dyDescent="0.25">
      <c r="A22" s="37" t="s">
        <v>302</v>
      </c>
      <c r="B22" s="37" t="s">
        <v>303</v>
      </c>
      <c r="C22" s="38">
        <v>1250007079</v>
      </c>
      <c r="D22" s="38">
        <v>0</v>
      </c>
      <c r="E22" s="38">
        <v>92356624.340000004</v>
      </c>
      <c r="F22" s="38">
        <v>0</v>
      </c>
      <c r="G22" s="38">
        <v>0</v>
      </c>
      <c r="H22" s="38">
        <v>1157650454.6600001</v>
      </c>
      <c r="I22" s="38">
        <v>331528203</v>
      </c>
      <c r="J22" s="38">
        <v>158145906</v>
      </c>
      <c r="K22" s="38">
        <v>489674109</v>
      </c>
      <c r="L22" s="38">
        <v>667976345.66000009</v>
      </c>
      <c r="M22" s="38">
        <v>331528203</v>
      </c>
      <c r="N22" s="38">
        <v>157954226</v>
      </c>
      <c r="O22" s="38">
        <v>489482429</v>
      </c>
      <c r="Q22" s="67"/>
    </row>
    <row r="23" spans="1:17" s="114" customFormat="1" ht="15" x14ac:dyDescent="0.25">
      <c r="A23" s="29" t="s">
        <v>304</v>
      </c>
      <c r="B23" s="29" t="s">
        <v>305</v>
      </c>
      <c r="C23" s="30">
        <v>353722466</v>
      </c>
      <c r="D23" s="30">
        <v>0</v>
      </c>
      <c r="E23" s="30">
        <v>0</v>
      </c>
      <c r="F23" s="30">
        <v>0</v>
      </c>
      <c r="G23" s="30">
        <v>0</v>
      </c>
      <c r="H23" s="30">
        <v>353722466</v>
      </c>
      <c r="I23" s="30">
        <v>51244200</v>
      </c>
      <c r="J23" s="30">
        <v>97461658</v>
      </c>
      <c r="K23" s="30">
        <v>148705858</v>
      </c>
      <c r="L23" s="30">
        <v>205016608</v>
      </c>
      <c r="M23" s="30">
        <v>51244200</v>
      </c>
      <c r="N23" s="30">
        <v>97461658</v>
      </c>
      <c r="O23" s="30">
        <v>148705858</v>
      </c>
      <c r="Q23" s="67"/>
    </row>
    <row r="24" spans="1:17" s="115" customFormat="1" ht="15" x14ac:dyDescent="0.25">
      <c r="A24" s="29" t="s">
        <v>306</v>
      </c>
      <c r="B24" s="29" t="s">
        <v>307</v>
      </c>
      <c r="C24" s="30">
        <v>34650000</v>
      </c>
      <c r="D24" s="30">
        <v>0</v>
      </c>
      <c r="E24" s="30">
        <v>0</v>
      </c>
      <c r="F24" s="30">
        <v>0</v>
      </c>
      <c r="G24" s="30">
        <v>0</v>
      </c>
      <c r="H24" s="30">
        <v>34650000</v>
      </c>
      <c r="I24" s="30">
        <v>2381800</v>
      </c>
      <c r="J24" s="30">
        <v>3780700</v>
      </c>
      <c r="K24" s="30">
        <v>6162500</v>
      </c>
      <c r="L24" s="30">
        <v>28487500</v>
      </c>
      <c r="M24" s="30">
        <v>2381800</v>
      </c>
      <c r="N24" s="30">
        <v>3780700</v>
      </c>
      <c r="O24" s="30">
        <v>6162500</v>
      </c>
      <c r="Q24" s="116"/>
    </row>
    <row r="25" spans="1:17" s="114" customFormat="1" ht="15" x14ac:dyDescent="0.25">
      <c r="A25" s="29" t="s">
        <v>308</v>
      </c>
      <c r="B25" s="29" t="s">
        <v>309</v>
      </c>
      <c r="C25" s="30">
        <v>289402613</v>
      </c>
      <c r="D25" s="30">
        <v>0</v>
      </c>
      <c r="E25" s="30">
        <v>0</v>
      </c>
      <c r="F25" s="30">
        <v>0</v>
      </c>
      <c r="G25" s="30">
        <v>0</v>
      </c>
      <c r="H25" s="30">
        <v>289402613</v>
      </c>
      <c r="I25" s="30">
        <v>3367827.34</v>
      </c>
      <c r="J25" s="30">
        <v>4300148</v>
      </c>
      <c r="K25" s="30">
        <v>7667975.3399999999</v>
      </c>
      <c r="L25" s="30">
        <v>281734637.66000003</v>
      </c>
      <c r="M25" s="30">
        <v>3367827.34</v>
      </c>
      <c r="N25" s="30">
        <v>4108468</v>
      </c>
      <c r="O25" s="30">
        <v>7476295.3399999999</v>
      </c>
      <c r="Q25" s="67"/>
    </row>
    <row r="26" spans="1:17" s="115" customFormat="1" ht="15" x14ac:dyDescent="0.25">
      <c r="A26" s="29" t="s">
        <v>310</v>
      </c>
      <c r="B26" s="29" t="s">
        <v>311</v>
      </c>
      <c r="C26" s="30">
        <v>340000000</v>
      </c>
      <c r="D26" s="30">
        <v>0</v>
      </c>
      <c r="E26" s="30">
        <v>92356624.340000004</v>
      </c>
      <c r="F26" s="30">
        <v>0</v>
      </c>
      <c r="G26" s="30">
        <v>0</v>
      </c>
      <c r="H26" s="30">
        <v>247643375.66</v>
      </c>
      <c r="I26" s="30">
        <v>247643375.66</v>
      </c>
      <c r="J26" s="30">
        <v>0</v>
      </c>
      <c r="K26" s="30">
        <v>247643375.66</v>
      </c>
      <c r="L26" s="30">
        <v>0</v>
      </c>
      <c r="M26" s="30">
        <v>247643375.66</v>
      </c>
      <c r="N26" s="30">
        <v>0</v>
      </c>
      <c r="O26" s="30">
        <v>247643375.66</v>
      </c>
      <c r="Q26" s="116"/>
    </row>
    <row r="27" spans="1:17" s="115" customFormat="1" ht="15" x14ac:dyDescent="0.25">
      <c r="A27" s="29" t="s">
        <v>312</v>
      </c>
      <c r="B27" s="29" t="s">
        <v>313</v>
      </c>
      <c r="C27" s="30">
        <v>149760000</v>
      </c>
      <c r="D27" s="30">
        <v>0</v>
      </c>
      <c r="E27" s="30">
        <v>0</v>
      </c>
      <c r="F27" s="30">
        <v>0</v>
      </c>
      <c r="G27" s="30">
        <v>0</v>
      </c>
      <c r="H27" s="30">
        <v>149760000</v>
      </c>
      <c r="I27" s="30">
        <v>17527600</v>
      </c>
      <c r="J27" s="30">
        <v>34351800</v>
      </c>
      <c r="K27" s="30">
        <v>51879400</v>
      </c>
      <c r="L27" s="30">
        <v>97880600</v>
      </c>
      <c r="M27" s="30">
        <v>17527600</v>
      </c>
      <c r="N27" s="30">
        <v>34351800</v>
      </c>
      <c r="O27" s="30">
        <v>51879400</v>
      </c>
      <c r="Q27" s="116"/>
    </row>
    <row r="28" spans="1:17" s="115" customFormat="1" ht="15" x14ac:dyDescent="0.25">
      <c r="A28" s="29" t="s">
        <v>314</v>
      </c>
      <c r="B28" s="29" t="s">
        <v>315</v>
      </c>
      <c r="C28" s="30">
        <v>70539000</v>
      </c>
      <c r="D28" s="30">
        <v>0</v>
      </c>
      <c r="E28" s="30">
        <v>0</v>
      </c>
      <c r="F28" s="30">
        <v>0</v>
      </c>
      <c r="G28" s="30">
        <v>0</v>
      </c>
      <c r="H28" s="30">
        <v>70539000</v>
      </c>
      <c r="I28" s="30">
        <v>7962000</v>
      </c>
      <c r="J28" s="30">
        <v>15394300</v>
      </c>
      <c r="K28" s="30">
        <v>23356300</v>
      </c>
      <c r="L28" s="30">
        <v>47182700</v>
      </c>
      <c r="M28" s="30">
        <v>7962000</v>
      </c>
      <c r="N28" s="30">
        <v>15394300</v>
      </c>
      <c r="O28" s="30">
        <v>23356300</v>
      </c>
      <c r="Q28" s="116"/>
    </row>
    <row r="29" spans="1:17" s="115" customFormat="1" ht="15" x14ac:dyDescent="0.25">
      <c r="A29" s="29" t="s">
        <v>316</v>
      </c>
      <c r="B29" s="29" t="s">
        <v>317</v>
      </c>
      <c r="C29" s="30">
        <v>7160000</v>
      </c>
      <c r="D29" s="30">
        <v>0</v>
      </c>
      <c r="E29" s="30">
        <v>0</v>
      </c>
      <c r="F29" s="30">
        <v>0</v>
      </c>
      <c r="G29" s="30">
        <v>0</v>
      </c>
      <c r="H29" s="30">
        <v>7160000</v>
      </c>
      <c r="I29" s="30">
        <v>840800</v>
      </c>
      <c r="J29" s="30">
        <v>1714200</v>
      </c>
      <c r="K29" s="30">
        <v>2555000</v>
      </c>
      <c r="L29" s="30">
        <v>4605000</v>
      </c>
      <c r="M29" s="30">
        <v>840800</v>
      </c>
      <c r="N29" s="30">
        <v>1714200</v>
      </c>
      <c r="O29" s="30">
        <v>2555000</v>
      </c>
      <c r="Q29" s="116"/>
    </row>
    <row r="30" spans="1:17" s="115" customFormat="1" ht="15" x14ac:dyDescent="0.25">
      <c r="A30" s="29" t="s">
        <v>318</v>
      </c>
      <c r="B30" s="29" t="s">
        <v>319</v>
      </c>
      <c r="C30" s="30">
        <v>4773000</v>
      </c>
      <c r="D30" s="30">
        <v>0</v>
      </c>
      <c r="E30" s="30">
        <v>0</v>
      </c>
      <c r="F30" s="30">
        <v>0</v>
      </c>
      <c r="G30" s="30">
        <v>0</v>
      </c>
      <c r="H30" s="30">
        <v>4773000</v>
      </c>
      <c r="I30" s="30">
        <v>560600</v>
      </c>
      <c r="J30" s="30">
        <v>1143100</v>
      </c>
      <c r="K30" s="30">
        <v>1703700</v>
      </c>
      <c r="L30" s="30">
        <v>3069300</v>
      </c>
      <c r="M30" s="30">
        <v>560600</v>
      </c>
      <c r="N30" s="30">
        <v>1143100</v>
      </c>
      <c r="O30" s="30">
        <v>1703700</v>
      </c>
      <c r="Q30" s="116"/>
    </row>
    <row r="31" spans="1:17" s="114" customFormat="1" ht="15" x14ac:dyDescent="0.25">
      <c r="A31" s="37" t="s">
        <v>320</v>
      </c>
      <c r="B31" s="37" t="s">
        <v>321</v>
      </c>
      <c r="C31" s="38">
        <v>1213919500</v>
      </c>
      <c r="D31" s="38">
        <v>24151349.940000001</v>
      </c>
      <c r="E31" s="38">
        <v>0</v>
      </c>
      <c r="F31" s="38">
        <v>0</v>
      </c>
      <c r="G31" s="38">
        <v>0</v>
      </c>
      <c r="H31" s="38">
        <v>1238070849.9400001</v>
      </c>
      <c r="I31" s="38">
        <v>44742576</v>
      </c>
      <c r="J31" s="38">
        <v>59456021</v>
      </c>
      <c r="K31" s="38">
        <v>104198597</v>
      </c>
      <c r="L31" s="38">
        <v>1133872252.9400001</v>
      </c>
      <c r="M31" s="38">
        <v>44597676</v>
      </c>
      <c r="N31" s="38">
        <v>58706167</v>
      </c>
      <c r="O31" s="38">
        <v>103303843</v>
      </c>
      <c r="Q31" s="67"/>
    </row>
    <row r="32" spans="1:17" s="114" customFormat="1" ht="15" x14ac:dyDescent="0.25">
      <c r="A32" s="37" t="s">
        <v>322</v>
      </c>
      <c r="B32" s="37" t="s">
        <v>295</v>
      </c>
      <c r="C32" s="38">
        <v>968544900</v>
      </c>
      <c r="D32" s="38">
        <v>24151349.940000001</v>
      </c>
      <c r="E32" s="38">
        <v>0</v>
      </c>
      <c r="F32" s="38">
        <v>0</v>
      </c>
      <c r="G32" s="38">
        <v>0</v>
      </c>
      <c r="H32" s="38">
        <v>992696249.94000006</v>
      </c>
      <c r="I32" s="38">
        <v>41313477</v>
      </c>
      <c r="J32" s="38">
        <v>53364020</v>
      </c>
      <c r="K32" s="38">
        <v>94677497</v>
      </c>
      <c r="L32" s="38">
        <v>898018752.94000006</v>
      </c>
      <c r="M32" s="38">
        <v>41313477</v>
      </c>
      <c r="N32" s="38">
        <v>52469266</v>
      </c>
      <c r="O32" s="38">
        <v>93782743</v>
      </c>
      <c r="Q32" s="67"/>
    </row>
    <row r="33" spans="1:17" s="115" customFormat="1" ht="15" x14ac:dyDescent="0.25">
      <c r="A33" s="29" t="s">
        <v>323</v>
      </c>
      <c r="B33" s="29" t="s">
        <v>324</v>
      </c>
      <c r="C33" s="30">
        <v>510165600</v>
      </c>
      <c r="D33" s="30">
        <v>0</v>
      </c>
      <c r="E33" s="30">
        <v>0</v>
      </c>
      <c r="F33" s="30">
        <v>0</v>
      </c>
      <c r="G33" s="30">
        <v>0</v>
      </c>
      <c r="H33" s="30">
        <v>510165600</v>
      </c>
      <c r="I33" s="30">
        <v>1021128</v>
      </c>
      <c r="J33" s="30">
        <v>1099941</v>
      </c>
      <c r="K33" s="30">
        <v>2121069</v>
      </c>
      <c r="L33" s="30">
        <v>508044531</v>
      </c>
      <c r="M33" s="30">
        <v>1021128</v>
      </c>
      <c r="N33" s="30">
        <v>1099941</v>
      </c>
      <c r="O33" s="30">
        <v>2121069</v>
      </c>
      <c r="Q33" s="116"/>
    </row>
    <row r="34" spans="1:17" s="114" customFormat="1" ht="15" x14ac:dyDescent="0.25">
      <c r="A34" s="29" t="s">
        <v>325</v>
      </c>
      <c r="B34" s="29" t="s">
        <v>326</v>
      </c>
      <c r="C34" s="30">
        <v>311000000</v>
      </c>
      <c r="D34" s="30">
        <v>24151349.940000001</v>
      </c>
      <c r="E34" s="30">
        <v>0</v>
      </c>
      <c r="F34" s="30">
        <v>0</v>
      </c>
      <c r="G34" s="30">
        <v>0</v>
      </c>
      <c r="H34" s="30">
        <v>335151349.94</v>
      </c>
      <c r="I34" s="30">
        <v>24575429</v>
      </c>
      <c r="J34" s="30">
        <v>29169318</v>
      </c>
      <c r="K34" s="30">
        <v>53744747</v>
      </c>
      <c r="L34" s="30">
        <v>281406602.94</v>
      </c>
      <c r="M34" s="30">
        <v>24575429</v>
      </c>
      <c r="N34" s="30">
        <v>29034921</v>
      </c>
      <c r="O34" s="30">
        <v>53610350</v>
      </c>
      <c r="Q34" s="67"/>
    </row>
    <row r="35" spans="1:17" s="114" customFormat="1" ht="15" x14ac:dyDescent="0.25">
      <c r="A35" s="29" t="s">
        <v>327</v>
      </c>
      <c r="B35" s="29" t="s">
        <v>328</v>
      </c>
      <c r="C35" s="30">
        <v>131541400</v>
      </c>
      <c r="D35" s="30">
        <v>0</v>
      </c>
      <c r="E35" s="30">
        <v>0</v>
      </c>
      <c r="F35" s="30">
        <v>0</v>
      </c>
      <c r="G35" s="30">
        <v>0</v>
      </c>
      <c r="H35" s="30">
        <v>131541400</v>
      </c>
      <c r="I35" s="30">
        <v>12937186</v>
      </c>
      <c r="J35" s="30">
        <v>19192964</v>
      </c>
      <c r="K35" s="30">
        <v>32130150</v>
      </c>
      <c r="L35" s="30">
        <v>99411250</v>
      </c>
      <c r="M35" s="30">
        <v>12937186</v>
      </c>
      <c r="N35" s="30">
        <v>18530739</v>
      </c>
      <c r="O35" s="30">
        <v>31467925</v>
      </c>
      <c r="Q35" s="67"/>
    </row>
    <row r="36" spans="1:17" s="115" customFormat="1" ht="15" x14ac:dyDescent="0.25">
      <c r="A36" s="29" t="s">
        <v>329</v>
      </c>
      <c r="B36" s="29" t="s">
        <v>330</v>
      </c>
      <c r="C36" s="30">
        <v>15837900</v>
      </c>
      <c r="D36" s="30">
        <v>0</v>
      </c>
      <c r="E36" s="30">
        <v>0</v>
      </c>
      <c r="F36" s="30">
        <v>0</v>
      </c>
      <c r="G36" s="30">
        <v>0</v>
      </c>
      <c r="H36" s="30">
        <v>15837900</v>
      </c>
      <c r="I36" s="30">
        <v>2779734</v>
      </c>
      <c r="J36" s="30">
        <v>3901797</v>
      </c>
      <c r="K36" s="30">
        <v>6681531</v>
      </c>
      <c r="L36" s="30">
        <v>9156369</v>
      </c>
      <c r="M36" s="30">
        <v>2779734</v>
      </c>
      <c r="N36" s="30">
        <v>3803665</v>
      </c>
      <c r="O36" s="30">
        <v>6583399</v>
      </c>
      <c r="Q36" s="116"/>
    </row>
    <row r="37" spans="1:17" s="114" customFormat="1" ht="15" x14ac:dyDescent="0.25">
      <c r="A37" s="37" t="s">
        <v>331</v>
      </c>
      <c r="B37" s="37" t="s">
        <v>332</v>
      </c>
      <c r="C37" s="38">
        <v>94603400</v>
      </c>
      <c r="D37" s="38">
        <v>0</v>
      </c>
      <c r="E37" s="38">
        <v>0</v>
      </c>
      <c r="F37" s="38">
        <v>0</v>
      </c>
      <c r="G37" s="38">
        <v>0</v>
      </c>
      <c r="H37" s="38">
        <v>94603400</v>
      </c>
      <c r="I37" s="38">
        <v>3284199</v>
      </c>
      <c r="J37" s="38">
        <v>4142001</v>
      </c>
      <c r="K37" s="38">
        <v>7426200</v>
      </c>
      <c r="L37" s="38">
        <v>87177200</v>
      </c>
      <c r="M37" s="38">
        <v>3284199</v>
      </c>
      <c r="N37" s="38">
        <v>4142001</v>
      </c>
      <c r="O37" s="38">
        <v>7426200</v>
      </c>
      <c r="Q37" s="67"/>
    </row>
    <row r="38" spans="1:17" s="115" customFormat="1" ht="15" x14ac:dyDescent="0.25">
      <c r="A38" s="29" t="s">
        <v>333</v>
      </c>
      <c r="B38" s="29" t="s">
        <v>334</v>
      </c>
      <c r="C38" s="30">
        <v>26379400</v>
      </c>
      <c r="D38" s="30">
        <v>0</v>
      </c>
      <c r="E38" s="30">
        <v>0</v>
      </c>
      <c r="F38" s="30">
        <v>0</v>
      </c>
      <c r="G38" s="30">
        <v>0</v>
      </c>
      <c r="H38" s="30">
        <v>26379400</v>
      </c>
      <c r="I38" s="30">
        <v>3284199</v>
      </c>
      <c r="J38" s="30">
        <v>4142001</v>
      </c>
      <c r="K38" s="30">
        <v>7426200</v>
      </c>
      <c r="L38" s="30">
        <v>18953200</v>
      </c>
      <c r="M38" s="30">
        <v>3284199</v>
      </c>
      <c r="N38" s="30">
        <v>4142001</v>
      </c>
      <c r="O38" s="30">
        <v>7426200</v>
      </c>
      <c r="Q38" s="116"/>
    </row>
    <row r="39" spans="1:17" s="115" customFormat="1" ht="15" x14ac:dyDescent="0.25">
      <c r="A39" s="29" t="s">
        <v>335</v>
      </c>
      <c r="B39" s="29" t="s">
        <v>336</v>
      </c>
      <c r="C39" s="30">
        <v>40224000</v>
      </c>
      <c r="D39" s="30">
        <v>0</v>
      </c>
      <c r="E39" s="30">
        <v>0</v>
      </c>
      <c r="F39" s="30">
        <v>0</v>
      </c>
      <c r="G39" s="30">
        <v>0</v>
      </c>
      <c r="H39" s="30">
        <v>40224000</v>
      </c>
      <c r="I39" s="30">
        <v>0</v>
      </c>
      <c r="J39" s="30">
        <v>0</v>
      </c>
      <c r="K39" s="30">
        <v>0</v>
      </c>
      <c r="L39" s="30">
        <v>40224000</v>
      </c>
      <c r="M39" s="30">
        <v>0</v>
      </c>
      <c r="N39" s="30">
        <v>0</v>
      </c>
      <c r="O39" s="30">
        <v>0</v>
      </c>
      <c r="Q39" s="116"/>
    </row>
    <row r="40" spans="1:17" s="114" customFormat="1" ht="15" x14ac:dyDescent="0.25">
      <c r="A40" s="29" t="s">
        <v>337</v>
      </c>
      <c r="B40" s="29" t="s">
        <v>338</v>
      </c>
      <c r="C40" s="30">
        <v>28000000</v>
      </c>
      <c r="D40" s="30">
        <v>0</v>
      </c>
      <c r="E40" s="30">
        <v>0</v>
      </c>
      <c r="F40" s="30">
        <v>0</v>
      </c>
      <c r="G40" s="30">
        <v>0</v>
      </c>
      <c r="H40" s="30">
        <v>28000000</v>
      </c>
      <c r="I40" s="30">
        <v>0</v>
      </c>
      <c r="J40" s="30">
        <v>0</v>
      </c>
      <c r="K40" s="30">
        <v>0</v>
      </c>
      <c r="L40" s="30">
        <v>28000000</v>
      </c>
      <c r="M40" s="30">
        <v>0</v>
      </c>
      <c r="N40" s="30">
        <v>0</v>
      </c>
      <c r="O40" s="30">
        <v>0</v>
      </c>
      <c r="Q40" s="67"/>
    </row>
    <row r="41" spans="1:17" s="114" customFormat="1" ht="15" x14ac:dyDescent="0.25">
      <c r="A41" s="37" t="s">
        <v>339</v>
      </c>
      <c r="B41" s="37" t="s">
        <v>340</v>
      </c>
      <c r="C41" s="38">
        <v>15590400</v>
      </c>
      <c r="D41" s="38">
        <v>0</v>
      </c>
      <c r="E41" s="38">
        <v>0</v>
      </c>
      <c r="F41" s="38">
        <v>0</v>
      </c>
      <c r="G41" s="38">
        <v>0</v>
      </c>
      <c r="H41" s="38">
        <v>15590400</v>
      </c>
      <c r="I41" s="38">
        <v>0</v>
      </c>
      <c r="J41" s="38">
        <v>1950000</v>
      </c>
      <c r="K41" s="38">
        <v>1950000</v>
      </c>
      <c r="L41" s="38">
        <v>13640400</v>
      </c>
      <c r="M41" s="38">
        <v>0</v>
      </c>
      <c r="N41" s="38">
        <v>1950000</v>
      </c>
      <c r="O41" s="38">
        <v>1950000</v>
      </c>
      <c r="Q41" s="67"/>
    </row>
    <row r="42" spans="1:17" s="115" customFormat="1" ht="15" x14ac:dyDescent="0.25">
      <c r="A42" s="29" t="s">
        <v>341</v>
      </c>
      <c r="B42" s="29" t="s">
        <v>342</v>
      </c>
      <c r="C42" s="30">
        <v>15590400</v>
      </c>
      <c r="D42" s="30">
        <v>0</v>
      </c>
      <c r="E42" s="30">
        <v>0</v>
      </c>
      <c r="F42" s="30">
        <v>0</v>
      </c>
      <c r="G42" s="30">
        <v>0</v>
      </c>
      <c r="H42" s="30">
        <v>15590400</v>
      </c>
      <c r="I42" s="30">
        <v>0</v>
      </c>
      <c r="J42" s="30">
        <v>1950000</v>
      </c>
      <c r="K42" s="30">
        <v>1950000</v>
      </c>
      <c r="L42" s="30">
        <v>13640400</v>
      </c>
      <c r="M42" s="30">
        <v>0</v>
      </c>
      <c r="N42" s="30">
        <v>1950000</v>
      </c>
      <c r="O42" s="30">
        <v>1950000</v>
      </c>
      <c r="Q42" s="116"/>
    </row>
    <row r="43" spans="1:17" s="115" customFormat="1" ht="15" x14ac:dyDescent="0.25">
      <c r="A43" s="29" t="s">
        <v>343</v>
      </c>
      <c r="B43" s="29" t="s">
        <v>344</v>
      </c>
      <c r="C43" s="30">
        <v>31180800</v>
      </c>
      <c r="D43" s="30">
        <v>0</v>
      </c>
      <c r="E43" s="30">
        <v>0</v>
      </c>
      <c r="F43" s="30">
        <v>0</v>
      </c>
      <c r="G43" s="30">
        <v>0</v>
      </c>
      <c r="H43" s="30">
        <v>31180800</v>
      </c>
      <c r="I43" s="30">
        <v>0</v>
      </c>
      <c r="J43" s="30">
        <v>0</v>
      </c>
      <c r="K43" s="30">
        <v>0</v>
      </c>
      <c r="L43" s="30">
        <v>31180800</v>
      </c>
      <c r="M43" s="30">
        <v>0</v>
      </c>
      <c r="N43" s="30">
        <v>0</v>
      </c>
      <c r="O43" s="30">
        <v>0</v>
      </c>
      <c r="Q43" s="116"/>
    </row>
    <row r="44" spans="1:17" s="115" customFormat="1" ht="15" x14ac:dyDescent="0.25">
      <c r="A44" s="29" t="s">
        <v>345</v>
      </c>
      <c r="B44" s="29" t="s">
        <v>346</v>
      </c>
      <c r="C44" s="30">
        <v>2000000</v>
      </c>
      <c r="D44" s="30">
        <v>0</v>
      </c>
      <c r="E44" s="30">
        <v>0</v>
      </c>
      <c r="F44" s="30">
        <v>0</v>
      </c>
      <c r="G44" s="30">
        <v>0</v>
      </c>
      <c r="H44" s="30">
        <v>2000000</v>
      </c>
      <c r="I44" s="30">
        <v>144900</v>
      </c>
      <c r="J44" s="30">
        <v>0</v>
      </c>
      <c r="K44" s="30">
        <v>144900</v>
      </c>
      <c r="L44" s="30">
        <v>1855100</v>
      </c>
      <c r="M44" s="30">
        <v>0</v>
      </c>
      <c r="N44" s="30">
        <v>144900</v>
      </c>
      <c r="O44" s="30">
        <v>144900</v>
      </c>
      <c r="Q44" s="116"/>
    </row>
    <row r="45" spans="1:17" s="114" customFormat="1" ht="15" x14ac:dyDescent="0.25">
      <c r="A45" s="29" t="s">
        <v>347</v>
      </c>
      <c r="B45" s="29" t="s">
        <v>348</v>
      </c>
      <c r="C45" s="30">
        <v>102000000</v>
      </c>
      <c r="D45" s="30">
        <v>0</v>
      </c>
      <c r="E45" s="30">
        <v>0</v>
      </c>
      <c r="F45" s="30">
        <v>0</v>
      </c>
      <c r="G45" s="30">
        <v>0</v>
      </c>
      <c r="H45" s="30">
        <v>102000000</v>
      </c>
      <c r="I45" s="30">
        <v>0</v>
      </c>
      <c r="J45" s="30">
        <v>0</v>
      </c>
      <c r="K45" s="30">
        <v>0</v>
      </c>
      <c r="L45" s="30">
        <v>102000000</v>
      </c>
      <c r="M45" s="30">
        <v>0</v>
      </c>
      <c r="N45" s="30">
        <v>0</v>
      </c>
      <c r="O45" s="30">
        <v>0</v>
      </c>
      <c r="Q45" s="67"/>
    </row>
    <row r="46" spans="1:17" s="114" customFormat="1" ht="15" x14ac:dyDescent="0.25">
      <c r="A46" s="37" t="s">
        <v>349</v>
      </c>
      <c r="B46" s="37" t="s">
        <v>350</v>
      </c>
      <c r="C46" s="38">
        <v>3058895656</v>
      </c>
      <c r="D46" s="38">
        <v>0</v>
      </c>
      <c r="E46" s="38">
        <v>17164256</v>
      </c>
      <c r="F46" s="38">
        <v>0</v>
      </c>
      <c r="G46" s="38">
        <v>0</v>
      </c>
      <c r="H46" s="38">
        <v>3041731400</v>
      </c>
      <c r="I46" s="38">
        <v>239231013</v>
      </c>
      <c r="J46" s="38">
        <v>263500205</v>
      </c>
      <c r="K46" s="38">
        <v>502731218</v>
      </c>
      <c r="L46" s="38">
        <v>2539000182</v>
      </c>
      <c r="M46" s="38">
        <v>239231013</v>
      </c>
      <c r="N46" s="38">
        <v>263500205</v>
      </c>
      <c r="O46" s="38">
        <v>502731218</v>
      </c>
      <c r="Q46" s="67"/>
    </row>
    <row r="47" spans="1:17" s="114" customFormat="1" ht="15" x14ac:dyDescent="0.25">
      <c r="A47" s="37" t="s">
        <v>351</v>
      </c>
      <c r="B47" s="37" t="s">
        <v>279</v>
      </c>
      <c r="C47" s="38">
        <v>2173262126</v>
      </c>
      <c r="D47" s="38">
        <v>0</v>
      </c>
      <c r="E47" s="38">
        <v>799759</v>
      </c>
      <c r="F47" s="38">
        <v>0</v>
      </c>
      <c r="G47" s="38">
        <v>0</v>
      </c>
      <c r="H47" s="38">
        <v>2172462367</v>
      </c>
      <c r="I47" s="38">
        <v>160090882</v>
      </c>
      <c r="J47" s="38">
        <v>224622145</v>
      </c>
      <c r="K47" s="38">
        <v>384713027</v>
      </c>
      <c r="L47" s="38">
        <v>1787749340</v>
      </c>
      <c r="M47" s="38">
        <v>160090882</v>
      </c>
      <c r="N47" s="38">
        <v>224622145</v>
      </c>
      <c r="O47" s="38">
        <v>384713027</v>
      </c>
      <c r="Q47" s="67"/>
    </row>
    <row r="48" spans="1:17" s="114" customFormat="1" ht="15" x14ac:dyDescent="0.25">
      <c r="A48" s="37" t="s">
        <v>352</v>
      </c>
      <c r="B48" s="37" t="s">
        <v>281</v>
      </c>
      <c r="C48" s="38">
        <v>2173262126</v>
      </c>
      <c r="D48" s="38">
        <v>0</v>
      </c>
      <c r="E48" s="38">
        <v>799759</v>
      </c>
      <c r="F48" s="38">
        <v>0</v>
      </c>
      <c r="G48" s="38">
        <v>0</v>
      </c>
      <c r="H48" s="38">
        <v>2172462367</v>
      </c>
      <c r="I48" s="38">
        <v>160090882</v>
      </c>
      <c r="J48" s="38">
        <v>224622145</v>
      </c>
      <c r="K48" s="38">
        <v>384713027</v>
      </c>
      <c r="L48" s="38">
        <v>1787749340</v>
      </c>
      <c r="M48" s="38">
        <v>160090882</v>
      </c>
      <c r="N48" s="38">
        <v>224622145</v>
      </c>
      <c r="O48" s="38">
        <v>384713027</v>
      </c>
      <c r="Q48" s="67"/>
    </row>
    <row r="49" spans="1:17" s="115" customFormat="1" ht="15" x14ac:dyDescent="0.25">
      <c r="A49" s="29" t="s">
        <v>353</v>
      </c>
      <c r="B49" s="29" t="s">
        <v>283</v>
      </c>
      <c r="C49" s="30">
        <v>1339996800</v>
      </c>
      <c r="D49" s="30">
        <v>0</v>
      </c>
      <c r="E49" s="30">
        <v>0</v>
      </c>
      <c r="F49" s="30">
        <v>0</v>
      </c>
      <c r="G49" s="30">
        <v>0</v>
      </c>
      <c r="H49" s="30">
        <v>1339996800</v>
      </c>
      <c r="I49" s="30">
        <v>100184682</v>
      </c>
      <c r="J49" s="30">
        <v>138634997</v>
      </c>
      <c r="K49" s="30">
        <v>238819679</v>
      </c>
      <c r="L49" s="30">
        <v>1101177121</v>
      </c>
      <c r="M49" s="30">
        <v>100184682</v>
      </c>
      <c r="N49" s="30">
        <v>138634997</v>
      </c>
      <c r="O49" s="30">
        <v>238819679</v>
      </c>
      <c r="Q49" s="116"/>
    </row>
    <row r="50" spans="1:17" s="115" customFormat="1" ht="15" x14ac:dyDescent="0.25">
      <c r="A50" s="29" t="s">
        <v>354</v>
      </c>
      <c r="B50" s="29" t="s">
        <v>285</v>
      </c>
      <c r="C50" s="30">
        <v>334592236</v>
      </c>
      <c r="D50" s="30">
        <v>0</v>
      </c>
      <c r="E50" s="30">
        <v>0</v>
      </c>
      <c r="F50" s="30">
        <v>0</v>
      </c>
      <c r="G50" s="30">
        <v>0</v>
      </c>
      <c r="H50" s="30">
        <v>334592236</v>
      </c>
      <c r="I50" s="30">
        <v>14358160</v>
      </c>
      <c r="J50" s="30">
        <v>27460974</v>
      </c>
      <c r="K50" s="30">
        <v>41819134</v>
      </c>
      <c r="L50" s="30">
        <v>292773102</v>
      </c>
      <c r="M50" s="30">
        <v>14358160</v>
      </c>
      <c r="N50" s="30">
        <v>27460974</v>
      </c>
      <c r="O50" s="30">
        <v>41819134</v>
      </c>
      <c r="Q50" s="116"/>
    </row>
    <row r="51" spans="1:17" s="115" customFormat="1" ht="15" x14ac:dyDescent="0.25">
      <c r="A51" s="29" t="s">
        <v>355</v>
      </c>
      <c r="B51" s="29" t="s">
        <v>287</v>
      </c>
      <c r="C51" s="30">
        <v>41201496</v>
      </c>
      <c r="D51" s="30">
        <v>0</v>
      </c>
      <c r="E51" s="30">
        <v>0</v>
      </c>
      <c r="F51" s="30">
        <v>0</v>
      </c>
      <c r="G51" s="30">
        <v>0</v>
      </c>
      <c r="H51" s="30">
        <v>41201496</v>
      </c>
      <c r="I51" s="30">
        <v>1794478</v>
      </c>
      <c r="J51" s="30">
        <v>5781709</v>
      </c>
      <c r="K51" s="30">
        <v>7576187</v>
      </c>
      <c r="L51" s="30">
        <v>33625309</v>
      </c>
      <c r="M51" s="30">
        <v>1794478</v>
      </c>
      <c r="N51" s="30">
        <v>5781709</v>
      </c>
      <c r="O51" s="30">
        <v>7576187</v>
      </c>
      <c r="Q51" s="116"/>
    </row>
    <row r="52" spans="1:17" s="115" customFormat="1" ht="15" x14ac:dyDescent="0.25">
      <c r="A52" s="29" t="s">
        <v>356</v>
      </c>
      <c r="B52" s="29" t="s">
        <v>289</v>
      </c>
      <c r="C52" s="30">
        <v>79383024</v>
      </c>
      <c r="D52" s="30">
        <v>0</v>
      </c>
      <c r="E52" s="30">
        <v>0</v>
      </c>
      <c r="F52" s="30">
        <v>0</v>
      </c>
      <c r="G52" s="30">
        <v>0</v>
      </c>
      <c r="H52" s="30">
        <v>79383024</v>
      </c>
      <c r="I52" s="30">
        <v>5633628</v>
      </c>
      <c r="J52" s="30">
        <v>10130400</v>
      </c>
      <c r="K52" s="30">
        <v>15764028</v>
      </c>
      <c r="L52" s="30">
        <v>63618996</v>
      </c>
      <c r="M52" s="30">
        <v>5633628</v>
      </c>
      <c r="N52" s="30">
        <v>10130400</v>
      </c>
      <c r="O52" s="30">
        <v>15764028</v>
      </c>
      <c r="Q52" s="116"/>
    </row>
    <row r="53" spans="1:17" s="114" customFormat="1" ht="15" x14ac:dyDescent="0.25">
      <c r="A53" s="29" t="s">
        <v>357</v>
      </c>
      <c r="B53" s="29" t="s">
        <v>291</v>
      </c>
      <c r="C53" s="30">
        <v>121715110</v>
      </c>
      <c r="D53" s="30">
        <v>0</v>
      </c>
      <c r="E53" s="30">
        <v>0</v>
      </c>
      <c r="F53" s="30">
        <v>0</v>
      </c>
      <c r="G53" s="30">
        <v>0</v>
      </c>
      <c r="H53" s="30">
        <v>121715110</v>
      </c>
      <c r="I53" s="30">
        <v>18552837</v>
      </c>
      <c r="J53" s="30">
        <v>41682284</v>
      </c>
      <c r="K53" s="30">
        <v>60235121</v>
      </c>
      <c r="L53" s="30">
        <v>61479989</v>
      </c>
      <c r="M53" s="30">
        <v>18552837</v>
      </c>
      <c r="N53" s="30">
        <v>41682284</v>
      </c>
      <c r="O53" s="30">
        <v>60235121</v>
      </c>
      <c r="Q53" s="67"/>
    </row>
    <row r="54" spans="1:17" s="114" customFormat="1" ht="15" x14ac:dyDescent="0.25">
      <c r="A54" s="37" t="s">
        <v>358</v>
      </c>
      <c r="B54" s="37" t="s">
        <v>295</v>
      </c>
      <c r="C54" s="38">
        <v>256373460</v>
      </c>
      <c r="D54" s="38">
        <v>0</v>
      </c>
      <c r="E54" s="38">
        <v>799759</v>
      </c>
      <c r="F54" s="38">
        <v>0</v>
      </c>
      <c r="G54" s="38">
        <v>0</v>
      </c>
      <c r="H54" s="38">
        <v>255573701</v>
      </c>
      <c r="I54" s="38">
        <v>19567097</v>
      </c>
      <c r="J54" s="38">
        <v>931781</v>
      </c>
      <c r="K54" s="38">
        <v>20498878</v>
      </c>
      <c r="L54" s="38">
        <v>235074823</v>
      </c>
      <c r="M54" s="38">
        <v>19567097</v>
      </c>
      <c r="N54" s="38">
        <v>931781</v>
      </c>
      <c r="O54" s="38">
        <v>20498878</v>
      </c>
      <c r="Q54" s="67"/>
    </row>
    <row r="55" spans="1:17" s="115" customFormat="1" ht="15" x14ac:dyDescent="0.25">
      <c r="A55" s="29" t="s">
        <v>359</v>
      </c>
      <c r="B55" s="29" t="s">
        <v>297</v>
      </c>
      <c r="C55" s="30">
        <v>140282299</v>
      </c>
      <c r="D55" s="30">
        <v>0</v>
      </c>
      <c r="E55" s="30">
        <v>0</v>
      </c>
      <c r="F55" s="30">
        <v>0</v>
      </c>
      <c r="G55" s="30">
        <v>0</v>
      </c>
      <c r="H55" s="30">
        <v>140282299</v>
      </c>
      <c r="I55" s="30">
        <v>9172758</v>
      </c>
      <c r="J55" s="30">
        <v>546465</v>
      </c>
      <c r="K55" s="30">
        <v>9719223</v>
      </c>
      <c r="L55" s="30">
        <v>130563076</v>
      </c>
      <c r="M55" s="30">
        <v>9172758</v>
      </c>
      <c r="N55" s="30">
        <v>546465</v>
      </c>
      <c r="O55" s="30">
        <v>9719223</v>
      </c>
      <c r="Q55" s="116"/>
    </row>
    <row r="56" spans="1:17" s="115" customFormat="1" ht="15" x14ac:dyDescent="0.25">
      <c r="A56" s="29" t="s">
        <v>360</v>
      </c>
      <c r="B56" s="29" t="s">
        <v>299</v>
      </c>
      <c r="C56" s="30">
        <v>101091161</v>
      </c>
      <c r="D56" s="30">
        <v>0</v>
      </c>
      <c r="E56" s="30">
        <v>0</v>
      </c>
      <c r="F56" s="30">
        <v>0</v>
      </c>
      <c r="G56" s="30">
        <v>0</v>
      </c>
      <c r="H56" s="30">
        <v>101091161</v>
      </c>
      <c r="I56" s="30">
        <v>5372568</v>
      </c>
      <c r="J56" s="30">
        <v>385316</v>
      </c>
      <c r="K56" s="30">
        <v>5757884</v>
      </c>
      <c r="L56" s="30">
        <v>95333277</v>
      </c>
      <c r="M56" s="30">
        <v>5372568</v>
      </c>
      <c r="N56" s="30">
        <v>385316</v>
      </c>
      <c r="O56" s="30">
        <v>5757884</v>
      </c>
      <c r="Q56" s="116"/>
    </row>
    <row r="57" spans="1:17" s="114" customFormat="1" ht="15" x14ac:dyDescent="0.25">
      <c r="A57" s="29" t="s">
        <v>361</v>
      </c>
      <c r="B57" s="29" t="s">
        <v>362</v>
      </c>
      <c r="C57" s="30">
        <v>15000000</v>
      </c>
      <c r="D57" s="30">
        <v>0</v>
      </c>
      <c r="E57" s="30">
        <v>799759</v>
      </c>
      <c r="F57" s="30">
        <v>0</v>
      </c>
      <c r="G57" s="30">
        <v>0</v>
      </c>
      <c r="H57" s="30">
        <v>14200241</v>
      </c>
      <c r="I57" s="30">
        <v>5021771</v>
      </c>
      <c r="J57" s="30">
        <v>0</v>
      </c>
      <c r="K57" s="30">
        <v>5021771</v>
      </c>
      <c r="L57" s="30">
        <v>9178470</v>
      </c>
      <c r="M57" s="30">
        <v>5021771</v>
      </c>
      <c r="N57" s="30">
        <v>0</v>
      </c>
      <c r="O57" s="30">
        <v>5021771</v>
      </c>
      <c r="Q57" s="67"/>
    </row>
    <row r="58" spans="1:17" s="114" customFormat="1" ht="15" x14ac:dyDescent="0.25">
      <c r="A58" s="37" t="s">
        <v>363</v>
      </c>
      <c r="B58" s="37" t="s">
        <v>303</v>
      </c>
      <c r="C58" s="38">
        <v>667542529</v>
      </c>
      <c r="D58" s="38">
        <v>0</v>
      </c>
      <c r="E58" s="38">
        <v>15564738</v>
      </c>
      <c r="F58" s="38">
        <v>0</v>
      </c>
      <c r="G58" s="38">
        <v>0</v>
      </c>
      <c r="H58" s="38">
        <v>651977791</v>
      </c>
      <c r="I58" s="38">
        <v>68745792</v>
      </c>
      <c r="J58" s="38">
        <v>38492744</v>
      </c>
      <c r="K58" s="38">
        <v>107238536</v>
      </c>
      <c r="L58" s="38">
        <v>544739255</v>
      </c>
      <c r="M58" s="38">
        <v>68745792</v>
      </c>
      <c r="N58" s="38">
        <v>38492744</v>
      </c>
      <c r="O58" s="38">
        <v>107238536</v>
      </c>
      <c r="Q58" s="67"/>
    </row>
    <row r="59" spans="1:17" s="115" customFormat="1" ht="15" x14ac:dyDescent="0.25">
      <c r="A59" s="29" t="s">
        <v>364</v>
      </c>
      <c r="B59" s="29" t="s">
        <v>305</v>
      </c>
      <c r="C59" s="30">
        <v>195269756</v>
      </c>
      <c r="D59" s="30">
        <v>0</v>
      </c>
      <c r="E59" s="30">
        <v>0</v>
      </c>
      <c r="F59" s="30">
        <v>0</v>
      </c>
      <c r="G59" s="30">
        <v>0</v>
      </c>
      <c r="H59" s="30">
        <v>195269756</v>
      </c>
      <c r="I59" s="30">
        <v>24472400</v>
      </c>
      <c r="J59" s="30">
        <v>19931200</v>
      </c>
      <c r="K59" s="30">
        <v>44403600</v>
      </c>
      <c r="L59" s="30">
        <v>150866156</v>
      </c>
      <c r="M59" s="30">
        <v>24472400</v>
      </c>
      <c r="N59" s="30">
        <v>19931200</v>
      </c>
      <c r="O59" s="30">
        <v>44403600</v>
      </c>
      <c r="Q59" s="116"/>
    </row>
    <row r="60" spans="1:17" s="115" customFormat="1" ht="15" x14ac:dyDescent="0.25">
      <c r="A60" s="29" t="s">
        <v>365</v>
      </c>
      <c r="B60" s="29" t="s">
        <v>366</v>
      </c>
      <c r="C60" s="30">
        <v>199644365</v>
      </c>
      <c r="D60" s="30">
        <v>0</v>
      </c>
      <c r="E60" s="30">
        <v>0</v>
      </c>
      <c r="F60" s="30">
        <v>0</v>
      </c>
      <c r="G60" s="30">
        <v>0</v>
      </c>
      <c r="H60" s="30">
        <v>199644365</v>
      </c>
      <c r="I60" s="30">
        <v>9377931</v>
      </c>
      <c r="J60" s="30">
        <v>554444</v>
      </c>
      <c r="K60" s="30">
        <v>9932375</v>
      </c>
      <c r="L60" s="30">
        <v>189711990</v>
      </c>
      <c r="M60" s="30">
        <v>9377931</v>
      </c>
      <c r="N60" s="30">
        <v>554444</v>
      </c>
      <c r="O60" s="30">
        <v>9932375</v>
      </c>
      <c r="Q60" s="116"/>
    </row>
    <row r="61" spans="1:17" s="115" customFormat="1" ht="15" x14ac:dyDescent="0.25">
      <c r="A61" s="29" t="s">
        <v>367</v>
      </c>
      <c r="B61" s="29" t="s">
        <v>313</v>
      </c>
      <c r="C61" s="30">
        <v>76990440</v>
      </c>
      <c r="D61" s="30">
        <v>0</v>
      </c>
      <c r="E61" s="30">
        <v>0</v>
      </c>
      <c r="F61" s="30">
        <v>0</v>
      </c>
      <c r="G61" s="30">
        <v>0</v>
      </c>
      <c r="H61" s="30">
        <v>76990440</v>
      </c>
      <c r="I61" s="30">
        <v>8046400</v>
      </c>
      <c r="J61" s="30">
        <v>6684800</v>
      </c>
      <c r="K61" s="30">
        <v>14731200</v>
      </c>
      <c r="L61" s="30">
        <v>62259240</v>
      </c>
      <c r="M61" s="30">
        <v>8046400</v>
      </c>
      <c r="N61" s="30">
        <v>6684800</v>
      </c>
      <c r="O61" s="30">
        <v>14731200</v>
      </c>
      <c r="Q61" s="116"/>
    </row>
    <row r="62" spans="1:17" s="115" customFormat="1" ht="15" x14ac:dyDescent="0.25">
      <c r="A62" s="29" t="s">
        <v>368</v>
      </c>
      <c r="B62" s="29" t="s">
        <v>315</v>
      </c>
      <c r="C62" s="30">
        <v>165637968</v>
      </c>
      <c r="D62" s="30">
        <v>0</v>
      </c>
      <c r="E62" s="30">
        <v>0</v>
      </c>
      <c r="F62" s="30">
        <v>0</v>
      </c>
      <c r="G62" s="30">
        <v>0</v>
      </c>
      <c r="H62" s="30">
        <v>165637968</v>
      </c>
      <c r="I62" s="30">
        <v>12413800</v>
      </c>
      <c r="J62" s="30">
        <v>11322300</v>
      </c>
      <c r="K62" s="30">
        <v>23736100</v>
      </c>
      <c r="L62" s="30">
        <v>141901868</v>
      </c>
      <c r="M62" s="30">
        <v>12413800</v>
      </c>
      <c r="N62" s="30">
        <v>11322300</v>
      </c>
      <c r="O62" s="30">
        <v>23736100</v>
      </c>
      <c r="Q62" s="116"/>
    </row>
    <row r="63" spans="1:17" s="114" customFormat="1" ht="15" x14ac:dyDescent="0.25">
      <c r="A63" s="29" t="s">
        <v>369</v>
      </c>
      <c r="B63" s="29" t="s">
        <v>370</v>
      </c>
      <c r="C63" s="30">
        <v>30000000</v>
      </c>
      <c r="D63" s="30">
        <v>0</v>
      </c>
      <c r="E63" s="30">
        <v>15564738</v>
      </c>
      <c r="F63" s="30">
        <v>0</v>
      </c>
      <c r="G63" s="30">
        <v>0</v>
      </c>
      <c r="H63" s="30">
        <v>14435262</v>
      </c>
      <c r="I63" s="30">
        <v>14435261</v>
      </c>
      <c r="J63" s="30">
        <v>0</v>
      </c>
      <c r="K63" s="30">
        <v>14435261</v>
      </c>
      <c r="L63" s="30">
        <v>1</v>
      </c>
      <c r="M63" s="30">
        <v>14435261</v>
      </c>
      <c r="N63" s="30">
        <v>0</v>
      </c>
      <c r="O63" s="30">
        <v>14435261</v>
      </c>
      <c r="Q63" s="67"/>
    </row>
    <row r="64" spans="1:17" s="114" customFormat="1" ht="15" x14ac:dyDescent="0.25">
      <c r="A64" s="37" t="s">
        <v>371</v>
      </c>
      <c r="B64" s="37" t="s">
        <v>321</v>
      </c>
      <c r="C64" s="38">
        <v>218091001</v>
      </c>
      <c r="D64" s="38">
        <v>0</v>
      </c>
      <c r="E64" s="38">
        <v>799759</v>
      </c>
      <c r="F64" s="38">
        <v>0</v>
      </c>
      <c r="G64" s="38">
        <v>0</v>
      </c>
      <c r="H64" s="38">
        <v>217291242</v>
      </c>
      <c r="I64" s="38">
        <v>10394339</v>
      </c>
      <c r="J64" s="38">
        <v>385316</v>
      </c>
      <c r="K64" s="38">
        <v>10779655</v>
      </c>
      <c r="L64" s="38">
        <v>206511587</v>
      </c>
      <c r="M64" s="38">
        <v>10394339</v>
      </c>
      <c r="N64" s="38">
        <v>385316</v>
      </c>
      <c r="O64" s="38">
        <v>10779655</v>
      </c>
      <c r="Q64" s="67"/>
    </row>
    <row r="65" spans="1:17" s="114" customFormat="1" ht="15" x14ac:dyDescent="0.25">
      <c r="A65" s="37" t="s">
        <v>372</v>
      </c>
      <c r="B65" s="37" t="s">
        <v>295</v>
      </c>
      <c r="C65" s="38">
        <v>218091001</v>
      </c>
      <c r="D65" s="38">
        <v>0</v>
      </c>
      <c r="E65" s="38">
        <v>799759</v>
      </c>
      <c r="F65" s="38">
        <v>0</v>
      </c>
      <c r="G65" s="38">
        <v>0</v>
      </c>
      <c r="H65" s="38">
        <v>217291242</v>
      </c>
      <c r="I65" s="38">
        <v>10394339</v>
      </c>
      <c r="J65" s="38">
        <v>385316</v>
      </c>
      <c r="K65" s="38">
        <v>10779655</v>
      </c>
      <c r="L65" s="38">
        <v>206511587</v>
      </c>
      <c r="M65" s="38">
        <v>10394339</v>
      </c>
      <c r="N65" s="38">
        <v>385316</v>
      </c>
      <c r="O65" s="38">
        <v>10779655</v>
      </c>
      <c r="Q65" s="67"/>
    </row>
    <row r="66" spans="1:17" s="115" customFormat="1" ht="15" x14ac:dyDescent="0.25">
      <c r="A66" s="29" t="s">
        <v>373</v>
      </c>
      <c r="B66" s="29" t="s">
        <v>324</v>
      </c>
      <c r="C66" s="30">
        <v>101091161</v>
      </c>
      <c r="D66" s="30">
        <v>0</v>
      </c>
      <c r="E66" s="30">
        <v>0</v>
      </c>
      <c r="F66" s="30">
        <v>0</v>
      </c>
      <c r="G66" s="30">
        <v>0</v>
      </c>
      <c r="H66" s="30">
        <v>101091161</v>
      </c>
      <c r="I66" s="30">
        <v>0</v>
      </c>
      <c r="J66" s="30">
        <v>0</v>
      </c>
      <c r="K66" s="30">
        <v>0</v>
      </c>
      <c r="L66" s="30">
        <v>101091161</v>
      </c>
      <c r="M66" s="30">
        <v>0</v>
      </c>
      <c r="N66" s="30">
        <v>0</v>
      </c>
      <c r="O66" s="30">
        <v>0</v>
      </c>
      <c r="Q66" s="116"/>
    </row>
    <row r="67" spans="1:17" s="115" customFormat="1" ht="15" x14ac:dyDescent="0.25">
      <c r="A67" s="29" t="s">
        <v>374</v>
      </c>
      <c r="B67" s="29" t="s">
        <v>375</v>
      </c>
      <c r="C67" s="30">
        <v>15000000</v>
      </c>
      <c r="D67" s="30">
        <v>0</v>
      </c>
      <c r="E67" s="30">
        <v>799759</v>
      </c>
      <c r="F67" s="30">
        <v>0</v>
      </c>
      <c r="G67" s="30">
        <v>0</v>
      </c>
      <c r="H67" s="30">
        <v>14200241</v>
      </c>
      <c r="I67" s="30">
        <v>0</v>
      </c>
      <c r="J67" s="30">
        <v>0</v>
      </c>
      <c r="K67" s="30">
        <v>0</v>
      </c>
      <c r="L67" s="30">
        <v>14200241</v>
      </c>
      <c r="M67" s="30">
        <v>0</v>
      </c>
      <c r="N67" s="30">
        <v>0</v>
      </c>
      <c r="O67" s="30">
        <v>0</v>
      </c>
      <c r="Q67" s="116"/>
    </row>
    <row r="68" spans="1:17" s="114" customFormat="1" ht="15" x14ac:dyDescent="0.25">
      <c r="A68" s="29" t="s">
        <v>376</v>
      </c>
      <c r="B68" s="29" t="s">
        <v>377</v>
      </c>
      <c r="C68" s="30">
        <v>101999840</v>
      </c>
      <c r="D68" s="30">
        <v>0</v>
      </c>
      <c r="E68" s="30">
        <v>0</v>
      </c>
      <c r="F68" s="30">
        <v>0</v>
      </c>
      <c r="G68" s="30">
        <v>0</v>
      </c>
      <c r="H68" s="30">
        <v>101999840</v>
      </c>
      <c r="I68" s="30">
        <v>10394339</v>
      </c>
      <c r="J68" s="30">
        <v>385316</v>
      </c>
      <c r="K68" s="30">
        <v>10779655</v>
      </c>
      <c r="L68" s="30">
        <v>91220185</v>
      </c>
      <c r="M68" s="30">
        <v>10394339</v>
      </c>
      <c r="N68" s="30">
        <v>385316</v>
      </c>
      <c r="O68" s="30">
        <v>10779655</v>
      </c>
      <c r="Q68" s="116"/>
    </row>
    <row r="69" spans="1:17" s="114" customFormat="1" ht="15" x14ac:dyDescent="0.25">
      <c r="A69" s="37" t="s">
        <v>378</v>
      </c>
      <c r="B69" s="37" t="s">
        <v>379</v>
      </c>
      <c r="C69" s="38">
        <v>18190639032</v>
      </c>
      <c r="D69" s="38">
        <v>0</v>
      </c>
      <c r="E69" s="38">
        <v>855962853.25999999</v>
      </c>
      <c r="F69" s="38">
        <v>0</v>
      </c>
      <c r="G69" s="38">
        <v>-9891991</v>
      </c>
      <c r="H69" s="38">
        <v>17324784187.740002</v>
      </c>
      <c r="I69" s="38">
        <v>3716088368.3099995</v>
      </c>
      <c r="J69" s="38">
        <v>4656600790.2700005</v>
      </c>
      <c r="K69" s="38">
        <v>8372689158.5799999</v>
      </c>
      <c r="L69" s="38">
        <v>8952095029.1600018</v>
      </c>
      <c r="M69" s="38">
        <v>1064074942.4399996</v>
      </c>
      <c r="N69" s="38">
        <v>1804293755.9099998</v>
      </c>
      <c r="O69" s="38">
        <v>2868368698.3499994</v>
      </c>
      <c r="Q69" s="67"/>
    </row>
    <row r="70" spans="1:17" s="114" customFormat="1" ht="15" x14ac:dyDescent="0.25">
      <c r="A70" s="37" t="s">
        <v>380</v>
      </c>
      <c r="B70" s="37" t="s">
        <v>381</v>
      </c>
      <c r="C70" s="38">
        <v>205057673</v>
      </c>
      <c r="D70" s="38">
        <v>0</v>
      </c>
      <c r="E70" s="38">
        <v>0</v>
      </c>
      <c r="F70" s="38">
        <v>0</v>
      </c>
      <c r="G70" s="38">
        <v>0</v>
      </c>
      <c r="H70" s="38">
        <v>205057673</v>
      </c>
      <c r="I70" s="38">
        <v>9783198</v>
      </c>
      <c r="J70" s="38">
        <v>70000</v>
      </c>
      <c r="K70" s="38">
        <v>9853198</v>
      </c>
      <c r="L70" s="38">
        <v>195204475</v>
      </c>
      <c r="M70" s="38">
        <v>0</v>
      </c>
      <c r="N70" s="38">
        <v>70000</v>
      </c>
      <c r="O70" s="38">
        <v>70000</v>
      </c>
      <c r="Q70" s="67"/>
    </row>
    <row r="71" spans="1:17" s="114" customFormat="1" ht="15" x14ac:dyDescent="0.25">
      <c r="A71" s="37" t="s">
        <v>382</v>
      </c>
      <c r="B71" s="37" t="s">
        <v>383</v>
      </c>
      <c r="C71" s="38">
        <v>205057673</v>
      </c>
      <c r="D71" s="38">
        <v>0</v>
      </c>
      <c r="E71" s="38">
        <v>0</v>
      </c>
      <c r="F71" s="38">
        <v>0</v>
      </c>
      <c r="G71" s="38">
        <v>0</v>
      </c>
      <c r="H71" s="38">
        <v>205057673</v>
      </c>
      <c r="I71" s="38">
        <v>9783198</v>
      </c>
      <c r="J71" s="38">
        <v>70000</v>
      </c>
      <c r="K71" s="38">
        <v>9853198</v>
      </c>
      <c r="L71" s="38">
        <v>195204475</v>
      </c>
      <c r="M71" s="38">
        <v>0</v>
      </c>
      <c r="N71" s="38">
        <v>70000</v>
      </c>
      <c r="O71" s="38">
        <v>70000</v>
      </c>
      <c r="Q71" s="67"/>
    </row>
    <row r="72" spans="1:17" s="114" customFormat="1" ht="15" x14ac:dyDescent="0.25">
      <c r="A72" s="37" t="s">
        <v>384</v>
      </c>
      <c r="B72" s="37" t="s">
        <v>385</v>
      </c>
      <c r="C72" s="38">
        <v>164745971</v>
      </c>
      <c r="D72" s="38">
        <v>0</v>
      </c>
      <c r="E72" s="38">
        <v>0</v>
      </c>
      <c r="F72" s="38">
        <v>0</v>
      </c>
      <c r="G72" s="38">
        <v>0</v>
      </c>
      <c r="H72" s="38">
        <v>164745971</v>
      </c>
      <c r="I72" s="38">
        <v>9783198</v>
      </c>
      <c r="J72" s="38">
        <v>70000</v>
      </c>
      <c r="K72" s="38">
        <v>9853198</v>
      </c>
      <c r="L72" s="38">
        <v>154892773</v>
      </c>
      <c r="M72" s="38">
        <v>0</v>
      </c>
      <c r="N72" s="38">
        <v>70000</v>
      </c>
      <c r="O72" s="38">
        <v>70000</v>
      </c>
      <c r="Q72" s="67"/>
    </row>
    <row r="73" spans="1:17" s="114" customFormat="1" ht="15" x14ac:dyDescent="0.25">
      <c r="A73" s="37" t="s">
        <v>386</v>
      </c>
      <c r="B73" s="37" t="s">
        <v>387</v>
      </c>
      <c r="C73" s="38">
        <v>164745971</v>
      </c>
      <c r="D73" s="38">
        <v>0</v>
      </c>
      <c r="E73" s="38">
        <v>0</v>
      </c>
      <c r="F73" s="38">
        <v>0</v>
      </c>
      <c r="G73" s="38">
        <v>0</v>
      </c>
      <c r="H73" s="38">
        <v>164745971</v>
      </c>
      <c r="I73" s="38">
        <v>9783198</v>
      </c>
      <c r="J73" s="38">
        <v>70000</v>
      </c>
      <c r="K73" s="38">
        <v>9853198</v>
      </c>
      <c r="L73" s="38">
        <v>154892773</v>
      </c>
      <c r="M73" s="38">
        <v>0</v>
      </c>
      <c r="N73" s="38">
        <v>70000</v>
      </c>
      <c r="O73" s="38">
        <v>70000</v>
      </c>
      <c r="Q73" s="67"/>
    </row>
    <row r="74" spans="1:17" s="115" customFormat="1" ht="15" x14ac:dyDescent="0.25">
      <c r="A74" s="29" t="s">
        <v>388</v>
      </c>
      <c r="B74" s="29" t="s">
        <v>389</v>
      </c>
      <c r="C74" s="30">
        <v>34745971</v>
      </c>
      <c r="D74" s="30">
        <v>0</v>
      </c>
      <c r="E74" s="30">
        <v>0</v>
      </c>
      <c r="F74" s="30">
        <v>0</v>
      </c>
      <c r="G74" s="30">
        <v>0</v>
      </c>
      <c r="H74" s="30">
        <v>34745971</v>
      </c>
      <c r="I74" s="30">
        <v>5450200</v>
      </c>
      <c r="J74" s="30">
        <v>0</v>
      </c>
      <c r="K74" s="30">
        <v>5450200</v>
      </c>
      <c r="L74" s="30">
        <v>29295771</v>
      </c>
      <c r="M74" s="30">
        <v>0</v>
      </c>
      <c r="N74" s="30">
        <v>0</v>
      </c>
      <c r="O74" s="30">
        <v>0</v>
      </c>
      <c r="Q74" s="116"/>
    </row>
    <row r="75" spans="1:17" s="114" customFormat="1" ht="15" x14ac:dyDescent="0.25">
      <c r="A75" s="29" t="s">
        <v>390</v>
      </c>
      <c r="B75" s="29" t="s">
        <v>391</v>
      </c>
      <c r="C75" s="30">
        <v>130000000</v>
      </c>
      <c r="D75" s="30">
        <v>0</v>
      </c>
      <c r="E75" s="30">
        <v>0</v>
      </c>
      <c r="F75" s="30">
        <v>0</v>
      </c>
      <c r="G75" s="30">
        <v>0</v>
      </c>
      <c r="H75" s="30">
        <v>130000000</v>
      </c>
      <c r="I75" s="30">
        <v>4332998</v>
      </c>
      <c r="J75" s="30">
        <v>70000</v>
      </c>
      <c r="K75" s="30">
        <v>4402998</v>
      </c>
      <c r="L75" s="30">
        <v>125597002</v>
      </c>
      <c r="M75" s="30">
        <v>0</v>
      </c>
      <c r="N75" s="30">
        <v>70000</v>
      </c>
      <c r="O75" s="30">
        <v>70000</v>
      </c>
      <c r="Q75" s="116"/>
    </row>
    <row r="76" spans="1:17" s="114" customFormat="1" ht="15" x14ac:dyDescent="0.25">
      <c r="A76" s="37" t="s">
        <v>392</v>
      </c>
      <c r="B76" s="37" t="s">
        <v>393</v>
      </c>
      <c r="C76" s="38">
        <v>40311702</v>
      </c>
      <c r="D76" s="38">
        <v>0</v>
      </c>
      <c r="E76" s="38">
        <v>0</v>
      </c>
      <c r="F76" s="38">
        <v>0</v>
      </c>
      <c r="G76" s="38">
        <v>0</v>
      </c>
      <c r="H76" s="38">
        <v>40311702</v>
      </c>
      <c r="I76" s="38">
        <v>0</v>
      </c>
      <c r="J76" s="38">
        <v>0</v>
      </c>
      <c r="K76" s="38">
        <v>0</v>
      </c>
      <c r="L76" s="38">
        <v>40311702</v>
      </c>
      <c r="M76" s="38">
        <v>0</v>
      </c>
      <c r="N76" s="38">
        <v>0</v>
      </c>
      <c r="O76" s="38">
        <v>0</v>
      </c>
      <c r="Q76" s="67"/>
    </row>
    <row r="77" spans="1:17" s="114" customFormat="1" ht="15" x14ac:dyDescent="0.25">
      <c r="A77" s="37" t="s">
        <v>394</v>
      </c>
      <c r="B77" s="37" t="s">
        <v>395</v>
      </c>
      <c r="C77" s="38">
        <v>40311702</v>
      </c>
      <c r="D77" s="38">
        <v>0</v>
      </c>
      <c r="E77" s="38">
        <v>0</v>
      </c>
      <c r="F77" s="38">
        <v>0</v>
      </c>
      <c r="G77" s="38">
        <v>0</v>
      </c>
      <c r="H77" s="38">
        <v>40311702</v>
      </c>
      <c r="I77" s="38">
        <v>0</v>
      </c>
      <c r="J77" s="38">
        <v>0</v>
      </c>
      <c r="K77" s="38">
        <v>0</v>
      </c>
      <c r="L77" s="38">
        <v>40311702</v>
      </c>
      <c r="M77" s="38">
        <v>0</v>
      </c>
      <c r="N77" s="38">
        <v>0</v>
      </c>
      <c r="O77" s="38">
        <v>0</v>
      </c>
      <c r="Q77" s="67"/>
    </row>
    <row r="78" spans="1:17" s="114" customFormat="1" ht="15" x14ac:dyDescent="0.25">
      <c r="A78" s="37" t="s">
        <v>396</v>
      </c>
      <c r="B78" s="37" t="s">
        <v>397</v>
      </c>
      <c r="C78" s="38">
        <v>40311702</v>
      </c>
      <c r="D78" s="38">
        <v>0</v>
      </c>
      <c r="E78" s="38">
        <v>0</v>
      </c>
      <c r="F78" s="38">
        <v>0</v>
      </c>
      <c r="G78" s="38">
        <v>0</v>
      </c>
      <c r="H78" s="38">
        <v>40311702</v>
      </c>
      <c r="I78" s="38">
        <v>0</v>
      </c>
      <c r="J78" s="38">
        <v>0</v>
      </c>
      <c r="K78" s="38">
        <v>0</v>
      </c>
      <c r="L78" s="38">
        <v>40311702</v>
      </c>
      <c r="M78" s="38">
        <v>0</v>
      </c>
      <c r="N78" s="38">
        <v>0</v>
      </c>
      <c r="O78" s="38">
        <v>0</v>
      </c>
      <c r="Q78" s="67"/>
    </row>
    <row r="79" spans="1:17" s="115" customFormat="1" ht="15" x14ac:dyDescent="0.25">
      <c r="A79" s="29" t="s">
        <v>398</v>
      </c>
      <c r="B79" s="29" t="s">
        <v>399</v>
      </c>
      <c r="C79" s="30">
        <v>25311702</v>
      </c>
      <c r="D79" s="30">
        <v>0</v>
      </c>
      <c r="E79" s="30">
        <v>0</v>
      </c>
      <c r="F79" s="30">
        <v>0</v>
      </c>
      <c r="G79" s="30">
        <v>0</v>
      </c>
      <c r="H79" s="30">
        <v>25311702</v>
      </c>
      <c r="I79" s="30">
        <v>0</v>
      </c>
      <c r="J79" s="30">
        <v>0</v>
      </c>
      <c r="K79" s="30">
        <v>0</v>
      </c>
      <c r="L79" s="30">
        <v>25311702</v>
      </c>
      <c r="M79" s="30">
        <v>0</v>
      </c>
      <c r="N79" s="30">
        <v>0</v>
      </c>
      <c r="O79" s="30">
        <v>0</v>
      </c>
      <c r="Q79" s="116"/>
    </row>
    <row r="80" spans="1:17" s="114" customFormat="1" ht="15" x14ac:dyDescent="0.25">
      <c r="A80" s="29" t="s">
        <v>400</v>
      </c>
      <c r="B80" s="29" t="s">
        <v>401</v>
      </c>
      <c r="C80" s="30">
        <v>15000000</v>
      </c>
      <c r="D80" s="30">
        <v>0</v>
      </c>
      <c r="E80" s="30">
        <v>0</v>
      </c>
      <c r="F80" s="30">
        <v>0</v>
      </c>
      <c r="G80" s="30">
        <v>0</v>
      </c>
      <c r="H80" s="30">
        <v>15000000</v>
      </c>
      <c r="I80" s="30">
        <v>0</v>
      </c>
      <c r="J80" s="30">
        <v>0</v>
      </c>
      <c r="K80" s="30">
        <v>0</v>
      </c>
      <c r="L80" s="30">
        <v>15000000</v>
      </c>
      <c r="M80" s="30">
        <v>0</v>
      </c>
      <c r="N80" s="30">
        <v>0</v>
      </c>
      <c r="O80" s="30">
        <v>0</v>
      </c>
      <c r="Q80" s="116"/>
    </row>
    <row r="81" spans="1:17" s="114" customFormat="1" ht="15" x14ac:dyDescent="0.25">
      <c r="A81" s="37" t="s">
        <v>402</v>
      </c>
      <c r="B81" s="37" t="s">
        <v>403</v>
      </c>
      <c r="C81" s="38">
        <v>17985581359</v>
      </c>
      <c r="D81" s="38">
        <v>0</v>
      </c>
      <c r="E81" s="38">
        <v>855962853.25999999</v>
      </c>
      <c r="F81" s="38">
        <v>0</v>
      </c>
      <c r="G81" s="38">
        <v>-9891991</v>
      </c>
      <c r="H81" s="38">
        <v>17119726514.74</v>
      </c>
      <c r="I81" s="38">
        <v>3706305170.3099995</v>
      </c>
      <c r="J81" s="38">
        <v>4656530790.2700005</v>
      </c>
      <c r="K81" s="38">
        <v>8362835960.5799999</v>
      </c>
      <c r="L81" s="38">
        <v>8756890554.1599998</v>
      </c>
      <c r="M81" s="38">
        <v>1064074942.4399996</v>
      </c>
      <c r="N81" s="38">
        <v>1804223755.9099998</v>
      </c>
      <c r="O81" s="38">
        <v>2868298698.3499994</v>
      </c>
      <c r="Q81" s="67"/>
    </row>
    <row r="82" spans="1:17" s="114" customFormat="1" ht="15" x14ac:dyDescent="0.25">
      <c r="A82" s="37" t="s">
        <v>404</v>
      </c>
      <c r="B82" s="37" t="s">
        <v>405</v>
      </c>
      <c r="C82" s="38">
        <v>320481810</v>
      </c>
      <c r="D82" s="38">
        <v>0</v>
      </c>
      <c r="E82" s="38">
        <v>0</v>
      </c>
      <c r="F82" s="38">
        <v>0</v>
      </c>
      <c r="G82" s="38">
        <v>0</v>
      </c>
      <c r="H82" s="38">
        <v>320481810</v>
      </c>
      <c r="I82" s="38">
        <v>70000000</v>
      </c>
      <c r="J82" s="38">
        <v>600000</v>
      </c>
      <c r="K82" s="38">
        <v>70600000</v>
      </c>
      <c r="L82" s="38">
        <v>249881810</v>
      </c>
      <c r="M82" s="38">
        <v>17288041.869999997</v>
      </c>
      <c r="N82" s="38">
        <v>49643247.899999999</v>
      </c>
      <c r="O82" s="38">
        <v>66931289.769999996</v>
      </c>
      <c r="Q82" s="67"/>
    </row>
    <row r="83" spans="1:17" s="114" customFormat="1" ht="15" x14ac:dyDescent="0.25">
      <c r="A83" s="37" t="s">
        <v>406</v>
      </c>
      <c r="B83" s="37" t="s">
        <v>407</v>
      </c>
      <c r="C83" s="38">
        <v>2340000</v>
      </c>
      <c r="D83" s="38">
        <v>0</v>
      </c>
      <c r="E83" s="38">
        <v>0</v>
      </c>
      <c r="F83" s="38">
        <v>0</v>
      </c>
      <c r="G83" s="38">
        <v>0</v>
      </c>
      <c r="H83" s="38">
        <v>2340000</v>
      </c>
      <c r="I83" s="38">
        <v>0</v>
      </c>
      <c r="J83" s="38">
        <v>600000</v>
      </c>
      <c r="K83" s="38">
        <v>600000</v>
      </c>
      <c r="L83" s="38">
        <v>1740000</v>
      </c>
      <c r="M83" s="38">
        <v>0</v>
      </c>
      <c r="N83" s="38">
        <v>600000</v>
      </c>
      <c r="O83" s="38">
        <v>600000</v>
      </c>
      <c r="Q83" s="67"/>
    </row>
    <row r="84" spans="1:17" s="114" customFormat="1" ht="15" x14ac:dyDescent="0.25">
      <c r="A84" s="29" t="s">
        <v>408</v>
      </c>
      <c r="B84" s="29" t="s">
        <v>409</v>
      </c>
      <c r="C84" s="30">
        <v>2340000</v>
      </c>
      <c r="D84" s="30">
        <v>0</v>
      </c>
      <c r="E84" s="30">
        <v>0</v>
      </c>
      <c r="F84" s="30">
        <v>0</v>
      </c>
      <c r="G84" s="30">
        <v>0</v>
      </c>
      <c r="H84" s="30">
        <v>2340000</v>
      </c>
      <c r="I84" s="30">
        <v>0</v>
      </c>
      <c r="J84" s="30">
        <v>600000</v>
      </c>
      <c r="K84" s="30">
        <v>600000</v>
      </c>
      <c r="L84" s="30">
        <v>1740000</v>
      </c>
      <c r="M84" s="30">
        <v>0</v>
      </c>
      <c r="N84" s="30">
        <v>600000</v>
      </c>
      <c r="O84" s="30">
        <v>600000</v>
      </c>
      <c r="Q84" s="116"/>
    </row>
    <row r="85" spans="1:17" s="114" customFormat="1" ht="15" x14ac:dyDescent="0.25">
      <c r="A85" s="37" t="s">
        <v>410</v>
      </c>
      <c r="B85" s="37" t="s">
        <v>411</v>
      </c>
      <c r="C85" s="38">
        <v>132834204</v>
      </c>
      <c r="D85" s="38">
        <v>0</v>
      </c>
      <c r="E85" s="38">
        <v>0</v>
      </c>
      <c r="F85" s="38">
        <v>0</v>
      </c>
      <c r="G85" s="38">
        <v>0</v>
      </c>
      <c r="H85" s="38">
        <v>132834204</v>
      </c>
      <c r="I85" s="38">
        <v>10000000</v>
      </c>
      <c r="J85" s="38">
        <v>0</v>
      </c>
      <c r="K85" s="38">
        <v>10000000</v>
      </c>
      <c r="L85" s="38">
        <v>122834204</v>
      </c>
      <c r="M85" s="38">
        <v>2060002.1899999985</v>
      </c>
      <c r="N85" s="38">
        <v>7808993.4400000004</v>
      </c>
      <c r="O85" s="38">
        <v>9868995.629999999</v>
      </c>
      <c r="Q85" s="67"/>
    </row>
    <row r="86" spans="1:17" s="115" customFormat="1" ht="15" x14ac:dyDescent="0.25">
      <c r="A86" s="29" t="s">
        <v>412</v>
      </c>
      <c r="B86" s="29" t="s">
        <v>413</v>
      </c>
      <c r="C86" s="30">
        <v>106196364</v>
      </c>
      <c r="D86" s="30">
        <v>0</v>
      </c>
      <c r="E86" s="30">
        <v>0</v>
      </c>
      <c r="F86" s="30">
        <v>0</v>
      </c>
      <c r="G86" s="30">
        <v>0</v>
      </c>
      <c r="H86" s="30">
        <v>106196364</v>
      </c>
      <c r="I86" s="30">
        <v>0</v>
      </c>
      <c r="J86" s="30">
        <v>0</v>
      </c>
      <c r="K86" s="30">
        <v>0</v>
      </c>
      <c r="L86" s="30">
        <v>106196364</v>
      </c>
      <c r="M86" s="30">
        <v>0</v>
      </c>
      <c r="N86" s="30">
        <v>0</v>
      </c>
      <c r="O86" s="30">
        <v>0</v>
      </c>
      <c r="Q86" s="116"/>
    </row>
    <row r="87" spans="1:17" s="114" customFormat="1" ht="15" x14ac:dyDescent="0.25">
      <c r="A87" s="29" t="s">
        <v>414</v>
      </c>
      <c r="B87" s="29" t="s">
        <v>415</v>
      </c>
      <c r="C87" s="30">
        <v>26637840</v>
      </c>
      <c r="D87" s="30">
        <v>0</v>
      </c>
      <c r="E87" s="30">
        <v>0</v>
      </c>
      <c r="F87" s="30">
        <v>0</v>
      </c>
      <c r="G87" s="30">
        <v>0</v>
      </c>
      <c r="H87" s="30">
        <v>26637840</v>
      </c>
      <c r="I87" s="30">
        <v>10000000</v>
      </c>
      <c r="J87" s="30">
        <v>0</v>
      </c>
      <c r="K87" s="30">
        <v>10000000</v>
      </c>
      <c r="L87" s="30">
        <v>16637840</v>
      </c>
      <c r="M87" s="30">
        <v>2060002.1899999985</v>
      </c>
      <c r="N87" s="30">
        <v>7808993.4400000004</v>
      </c>
      <c r="O87" s="30">
        <v>9868995.629999999</v>
      </c>
      <c r="Q87" s="116"/>
    </row>
    <row r="88" spans="1:17" s="114" customFormat="1" ht="15" x14ac:dyDescent="0.25">
      <c r="A88" s="37" t="s">
        <v>416</v>
      </c>
      <c r="B88" s="37" t="s">
        <v>417</v>
      </c>
      <c r="C88" s="38">
        <v>185307606</v>
      </c>
      <c r="D88" s="38">
        <v>0</v>
      </c>
      <c r="E88" s="38">
        <v>0</v>
      </c>
      <c r="F88" s="38">
        <v>0</v>
      </c>
      <c r="G88" s="38">
        <v>0</v>
      </c>
      <c r="H88" s="38">
        <v>185307606</v>
      </c>
      <c r="I88" s="38">
        <v>60000000</v>
      </c>
      <c r="J88" s="38">
        <v>0</v>
      </c>
      <c r="K88" s="38">
        <v>60000000</v>
      </c>
      <c r="L88" s="38">
        <v>125307606</v>
      </c>
      <c r="M88" s="38">
        <v>15228039.68</v>
      </c>
      <c r="N88" s="38">
        <v>41234254.460000001</v>
      </c>
      <c r="O88" s="38">
        <v>56462294.140000001</v>
      </c>
      <c r="Q88" s="67"/>
    </row>
    <row r="89" spans="1:17" s="115" customFormat="1" ht="15" x14ac:dyDescent="0.25">
      <c r="A89" s="29" t="s">
        <v>418</v>
      </c>
      <c r="B89" s="29" t="s">
        <v>419</v>
      </c>
      <c r="C89" s="30">
        <v>92394006</v>
      </c>
      <c r="D89" s="30">
        <v>0</v>
      </c>
      <c r="E89" s="30">
        <v>0</v>
      </c>
      <c r="F89" s="30">
        <v>0</v>
      </c>
      <c r="G89" s="30">
        <v>0</v>
      </c>
      <c r="H89" s="30">
        <v>92394006</v>
      </c>
      <c r="I89" s="30">
        <v>50000000</v>
      </c>
      <c r="J89" s="30">
        <v>0</v>
      </c>
      <c r="K89" s="30">
        <v>50000000</v>
      </c>
      <c r="L89" s="30">
        <v>42394006</v>
      </c>
      <c r="M89" s="30">
        <v>11423209.840000004</v>
      </c>
      <c r="N89" s="30">
        <v>35041921.670000002</v>
      </c>
      <c r="O89" s="30">
        <v>46465131.510000005</v>
      </c>
      <c r="Q89" s="116"/>
    </row>
    <row r="90" spans="1:17" s="115" customFormat="1" ht="15" x14ac:dyDescent="0.25">
      <c r="A90" s="29" t="s">
        <v>420</v>
      </c>
      <c r="B90" s="29" t="s">
        <v>421</v>
      </c>
      <c r="C90" s="30">
        <v>24000000</v>
      </c>
      <c r="D90" s="30">
        <v>0</v>
      </c>
      <c r="E90" s="30">
        <v>0</v>
      </c>
      <c r="F90" s="30">
        <v>0</v>
      </c>
      <c r="G90" s="30">
        <v>0</v>
      </c>
      <c r="H90" s="30">
        <v>24000000</v>
      </c>
      <c r="I90" s="30">
        <v>10000000</v>
      </c>
      <c r="J90" s="30">
        <v>0</v>
      </c>
      <c r="K90" s="30">
        <v>10000000</v>
      </c>
      <c r="L90" s="30">
        <v>14000000</v>
      </c>
      <c r="M90" s="30">
        <v>3804829.8399999989</v>
      </c>
      <c r="N90" s="30">
        <v>6192332.79</v>
      </c>
      <c r="O90" s="30">
        <v>9997162.629999999</v>
      </c>
      <c r="Q90" s="116"/>
    </row>
    <row r="91" spans="1:17" s="115" customFormat="1" ht="15" x14ac:dyDescent="0.25">
      <c r="A91" s="29" t="s">
        <v>422</v>
      </c>
      <c r="B91" s="29" t="s">
        <v>423</v>
      </c>
      <c r="C91" s="30">
        <v>56229600</v>
      </c>
      <c r="D91" s="30">
        <v>0</v>
      </c>
      <c r="E91" s="30">
        <v>0</v>
      </c>
      <c r="F91" s="30">
        <v>0</v>
      </c>
      <c r="G91" s="30">
        <v>0</v>
      </c>
      <c r="H91" s="30">
        <v>56229600</v>
      </c>
      <c r="I91" s="30">
        <v>0</v>
      </c>
      <c r="J91" s="30">
        <v>0</v>
      </c>
      <c r="K91" s="30">
        <v>0</v>
      </c>
      <c r="L91" s="30">
        <v>56229600</v>
      </c>
      <c r="M91" s="30">
        <v>0</v>
      </c>
      <c r="N91" s="30">
        <v>0</v>
      </c>
      <c r="O91" s="30">
        <v>0</v>
      </c>
      <c r="Q91" s="116"/>
    </row>
    <row r="92" spans="1:17" s="114" customFormat="1" ht="15" x14ac:dyDescent="0.25">
      <c r="A92" s="29" t="s">
        <v>424</v>
      </c>
      <c r="B92" s="29" t="s">
        <v>425</v>
      </c>
      <c r="C92" s="30">
        <v>12000000</v>
      </c>
      <c r="D92" s="30">
        <v>0</v>
      </c>
      <c r="E92" s="30">
        <v>0</v>
      </c>
      <c r="F92" s="30">
        <v>0</v>
      </c>
      <c r="G92" s="30">
        <v>0</v>
      </c>
      <c r="H92" s="30">
        <v>12000000</v>
      </c>
      <c r="I92" s="30">
        <v>0</v>
      </c>
      <c r="J92" s="30">
        <v>0</v>
      </c>
      <c r="K92" s="30">
        <v>0</v>
      </c>
      <c r="L92" s="30">
        <v>12000000</v>
      </c>
      <c r="M92" s="30">
        <v>0</v>
      </c>
      <c r="N92" s="30">
        <v>0</v>
      </c>
      <c r="O92" s="30">
        <v>0</v>
      </c>
      <c r="Q92" s="116"/>
    </row>
    <row r="93" spans="1:17" s="114" customFormat="1" ht="15" x14ac:dyDescent="0.25">
      <c r="A93" s="37" t="s">
        <v>426</v>
      </c>
      <c r="B93" s="37" t="s">
        <v>41</v>
      </c>
      <c r="C93" s="38">
        <v>684000</v>
      </c>
      <c r="D93" s="38">
        <v>0</v>
      </c>
      <c r="E93" s="38">
        <v>0</v>
      </c>
      <c r="F93" s="38">
        <v>0</v>
      </c>
      <c r="G93" s="38">
        <v>0</v>
      </c>
      <c r="H93" s="38">
        <v>684000</v>
      </c>
      <c r="I93" s="38">
        <v>0</v>
      </c>
      <c r="J93" s="38">
        <v>0</v>
      </c>
      <c r="K93" s="38">
        <v>0</v>
      </c>
      <c r="L93" s="38">
        <v>684000</v>
      </c>
      <c r="M93" s="38">
        <v>0</v>
      </c>
      <c r="N93" s="38">
        <v>0</v>
      </c>
      <c r="O93" s="38">
        <v>0</v>
      </c>
      <c r="Q93" s="67"/>
    </row>
    <row r="94" spans="1:17" s="114" customFormat="1" ht="15" x14ac:dyDescent="0.25">
      <c r="A94" s="29" t="s">
        <v>427</v>
      </c>
      <c r="B94" s="29" t="s">
        <v>428</v>
      </c>
      <c r="C94" s="30">
        <v>684000</v>
      </c>
      <c r="D94" s="30">
        <v>0</v>
      </c>
      <c r="E94" s="30">
        <v>0</v>
      </c>
      <c r="F94" s="30">
        <v>0</v>
      </c>
      <c r="G94" s="30">
        <v>0</v>
      </c>
      <c r="H94" s="30">
        <v>684000</v>
      </c>
      <c r="I94" s="30">
        <v>0</v>
      </c>
      <c r="J94" s="30">
        <v>0</v>
      </c>
      <c r="K94" s="30">
        <v>0</v>
      </c>
      <c r="L94" s="30">
        <v>684000</v>
      </c>
      <c r="M94" s="30">
        <v>0</v>
      </c>
      <c r="N94" s="30">
        <v>0</v>
      </c>
      <c r="O94" s="30">
        <v>0</v>
      </c>
      <c r="Q94" s="116"/>
    </row>
    <row r="95" spans="1:17" s="114" customFormat="1" ht="15" x14ac:dyDescent="0.25">
      <c r="A95" s="37" t="s">
        <v>429</v>
      </c>
      <c r="B95" s="37" t="s">
        <v>430</v>
      </c>
      <c r="C95" s="38">
        <v>17663899549</v>
      </c>
      <c r="D95" s="38">
        <v>0</v>
      </c>
      <c r="E95" s="38">
        <v>855962853.25999999</v>
      </c>
      <c r="F95" s="38">
        <v>0</v>
      </c>
      <c r="G95" s="38">
        <v>-9891991</v>
      </c>
      <c r="H95" s="38">
        <v>16798044704.74</v>
      </c>
      <c r="I95" s="38">
        <v>3636305170.3099995</v>
      </c>
      <c r="J95" s="38">
        <v>4655930790.2700005</v>
      </c>
      <c r="K95" s="38">
        <v>8292235960.5799999</v>
      </c>
      <c r="L95" s="38">
        <v>8505808744.1599998</v>
      </c>
      <c r="M95" s="38">
        <v>1046786900.5700002</v>
      </c>
      <c r="N95" s="38">
        <v>1754580508.0099998</v>
      </c>
      <c r="O95" s="38">
        <v>2801367408.5799999</v>
      </c>
      <c r="Q95" s="67"/>
    </row>
    <row r="96" spans="1:17" s="114" customFormat="1" ht="15" x14ac:dyDescent="0.25">
      <c r="A96" s="37" t="s">
        <v>431</v>
      </c>
      <c r="B96" s="37" t="s">
        <v>63</v>
      </c>
      <c r="C96" s="38">
        <v>6198050959</v>
      </c>
      <c r="D96" s="38">
        <v>0</v>
      </c>
      <c r="E96" s="38">
        <v>302997353.25999999</v>
      </c>
      <c r="F96" s="38">
        <v>0</v>
      </c>
      <c r="G96" s="38">
        <v>0</v>
      </c>
      <c r="H96" s="38">
        <v>5895053605.7399998</v>
      </c>
      <c r="I96" s="38">
        <v>819333010.73999977</v>
      </c>
      <c r="J96" s="38">
        <v>2495590522.3499999</v>
      </c>
      <c r="K96" s="38">
        <v>3314923533.0899997</v>
      </c>
      <c r="L96" s="38">
        <v>2580130072.6500001</v>
      </c>
      <c r="M96" s="38">
        <v>286396837</v>
      </c>
      <c r="N96" s="38">
        <v>500657563.09000003</v>
      </c>
      <c r="O96" s="38">
        <v>787054400.09000003</v>
      </c>
      <c r="Q96" s="67"/>
    </row>
    <row r="97" spans="1:17" s="115" customFormat="1" ht="15" x14ac:dyDescent="0.25">
      <c r="A97" s="29" t="s">
        <v>432</v>
      </c>
      <c r="B97" s="29" t="s">
        <v>433</v>
      </c>
      <c r="C97" s="30">
        <v>1692108334</v>
      </c>
      <c r="D97" s="30">
        <v>0</v>
      </c>
      <c r="E97" s="30">
        <v>0</v>
      </c>
      <c r="F97" s="30">
        <v>0</v>
      </c>
      <c r="G97" s="30">
        <v>0</v>
      </c>
      <c r="H97" s="30">
        <v>1692108334</v>
      </c>
      <c r="I97" s="30">
        <v>81733720</v>
      </c>
      <c r="J97" s="30">
        <v>658394515</v>
      </c>
      <c r="K97" s="30">
        <v>740128235</v>
      </c>
      <c r="L97" s="30">
        <v>951980099</v>
      </c>
      <c r="M97" s="30">
        <v>76453720</v>
      </c>
      <c r="N97" s="30">
        <v>65948265</v>
      </c>
      <c r="O97" s="30">
        <v>142401985</v>
      </c>
      <c r="Q97" s="116"/>
    </row>
    <row r="98" spans="1:17" s="115" customFormat="1" ht="15" x14ac:dyDescent="0.25">
      <c r="A98" s="29" t="s">
        <v>434</v>
      </c>
      <c r="B98" s="29" t="s">
        <v>435</v>
      </c>
      <c r="C98" s="30">
        <v>100000000</v>
      </c>
      <c r="D98" s="30">
        <v>0</v>
      </c>
      <c r="E98" s="30">
        <v>100000000</v>
      </c>
      <c r="F98" s="30">
        <v>0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Q98" s="116"/>
    </row>
    <row r="99" spans="1:17" s="115" customFormat="1" ht="15" x14ac:dyDescent="0.25">
      <c r="A99" s="29" t="s">
        <v>436</v>
      </c>
      <c r="B99" s="29" t="s">
        <v>437</v>
      </c>
      <c r="C99" s="30">
        <v>18360000</v>
      </c>
      <c r="D99" s="30">
        <v>0</v>
      </c>
      <c r="E99" s="30">
        <v>0</v>
      </c>
      <c r="F99" s="30">
        <v>0</v>
      </c>
      <c r="G99" s="30">
        <v>0</v>
      </c>
      <c r="H99" s="30">
        <v>18360000</v>
      </c>
      <c r="I99" s="30">
        <v>0</v>
      </c>
      <c r="J99" s="30">
        <v>44400</v>
      </c>
      <c r="K99" s="30">
        <v>44400</v>
      </c>
      <c r="L99" s="30">
        <v>18315600</v>
      </c>
      <c r="M99" s="30">
        <v>0</v>
      </c>
      <c r="N99" s="30">
        <v>44400</v>
      </c>
      <c r="O99" s="30">
        <v>44400</v>
      </c>
      <c r="Q99" s="116"/>
    </row>
    <row r="100" spans="1:17" s="115" customFormat="1" ht="15" x14ac:dyDescent="0.25">
      <c r="A100" s="29" t="s">
        <v>438</v>
      </c>
      <c r="B100" s="29" t="s">
        <v>439</v>
      </c>
      <c r="C100" s="30">
        <v>54861480</v>
      </c>
      <c r="D100" s="30">
        <v>0</v>
      </c>
      <c r="E100" s="30">
        <v>0</v>
      </c>
      <c r="F100" s="30">
        <v>0</v>
      </c>
      <c r="G100" s="30">
        <v>0</v>
      </c>
      <c r="H100" s="30">
        <v>54861480</v>
      </c>
      <c r="I100" s="30">
        <v>21415800</v>
      </c>
      <c r="J100" s="30">
        <v>1945300</v>
      </c>
      <c r="K100" s="30">
        <v>23361100</v>
      </c>
      <c r="L100" s="30">
        <v>31500380</v>
      </c>
      <c r="M100" s="30">
        <v>2313600</v>
      </c>
      <c r="N100" s="30">
        <v>5781600</v>
      </c>
      <c r="O100" s="30">
        <v>8095200</v>
      </c>
      <c r="Q100" s="116"/>
    </row>
    <row r="101" spans="1:17" s="115" customFormat="1" ht="15" x14ac:dyDescent="0.25">
      <c r="A101" s="29" t="s">
        <v>440</v>
      </c>
      <c r="B101" s="29" t="s">
        <v>441</v>
      </c>
      <c r="C101" s="30">
        <v>7025500</v>
      </c>
      <c r="D101" s="30">
        <v>0</v>
      </c>
      <c r="E101" s="30">
        <v>0</v>
      </c>
      <c r="F101" s="30">
        <v>0</v>
      </c>
      <c r="G101" s="30">
        <v>0</v>
      </c>
      <c r="H101" s="30">
        <v>7025500</v>
      </c>
      <c r="I101" s="30">
        <v>1713600</v>
      </c>
      <c r="J101" s="30">
        <v>0</v>
      </c>
      <c r="K101" s="30">
        <v>1713600</v>
      </c>
      <c r="L101" s="30">
        <v>5311900</v>
      </c>
      <c r="M101" s="30">
        <v>1713600</v>
      </c>
      <c r="N101" s="30">
        <v>0</v>
      </c>
      <c r="O101" s="30">
        <v>1713600</v>
      </c>
      <c r="Q101" s="116"/>
    </row>
    <row r="102" spans="1:17" s="115" customFormat="1" ht="15" x14ac:dyDescent="0.25">
      <c r="A102" s="29" t="s">
        <v>442</v>
      </c>
      <c r="B102" s="29" t="s">
        <v>443</v>
      </c>
      <c r="C102" s="30">
        <v>33403200</v>
      </c>
      <c r="D102" s="30">
        <v>0</v>
      </c>
      <c r="E102" s="30">
        <v>0</v>
      </c>
      <c r="F102" s="30">
        <v>0</v>
      </c>
      <c r="G102" s="30">
        <v>0</v>
      </c>
      <c r="H102" s="30">
        <v>33403200</v>
      </c>
      <c r="I102" s="30">
        <v>2627999</v>
      </c>
      <c r="J102" s="30">
        <v>21350000</v>
      </c>
      <c r="K102" s="30">
        <v>23977999</v>
      </c>
      <c r="L102" s="30">
        <v>9425201</v>
      </c>
      <c r="M102" s="30">
        <v>2627999</v>
      </c>
      <c r="N102" s="30">
        <v>5286666</v>
      </c>
      <c r="O102" s="30">
        <v>7914665</v>
      </c>
      <c r="Q102" s="116"/>
    </row>
    <row r="103" spans="1:17" s="115" customFormat="1" ht="15" x14ac:dyDescent="0.25">
      <c r="A103" s="29" t="s">
        <v>444</v>
      </c>
      <c r="B103" s="29" t="s">
        <v>445</v>
      </c>
      <c r="C103" s="30">
        <v>2034500</v>
      </c>
      <c r="D103" s="30">
        <v>0</v>
      </c>
      <c r="E103" s="30">
        <v>2034500</v>
      </c>
      <c r="F103" s="30">
        <v>0</v>
      </c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Q103" s="116"/>
    </row>
    <row r="104" spans="1:17" s="115" customFormat="1" ht="15" x14ac:dyDescent="0.25">
      <c r="A104" s="29" t="s">
        <v>446</v>
      </c>
      <c r="B104" s="29" t="s">
        <v>447</v>
      </c>
      <c r="C104" s="30">
        <v>2616000</v>
      </c>
      <c r="D104" s="30">
        <v>0</v>
      </c>
      <c r="E104" s="30">
        <v>0</v>
      </c>
      <c r="F104" s="30">
        <v>0</v>
      </c>
      <c r="G104" s="30">
        <v>0</v>
      </c>
      <c r="H104" s="30">
        <v>2616000</v>
      </c>
      <c r="I104" s="30">
        <v>300000</v>
      </c>
      <c r="J104" s="30">
        <v>1150000</v>
      </c>
      <c r="K104" s="30">
        <v>1450000</v>
      </c>
      <c r="L104" s="30">
        <v>1166000</v>
      </c>
      <c r="M104" s="30">
        <v>300000</v>
      </c>
      <c r="N104" s="30">
        <v>1150000</v>
      </c>
      <c r="O104" s="30">
        <v>1450000</v>
      </c>
      <c r="Q104" s="116"/>
    </row>
    <row r="105" spans="1:17" s="115" customFormat="1" ht="15" x14ac:dyDescent="0.25">
      <c r="A105" s="29" t="s">
        <v>448</v>
      </c>
      <c r="B105" s="29" t="s">
        <v>449</v>
      </c>
      <c r="C105" s="30">
        <v>48322800</v>
      </c>
      <c r="D105" s="30">
        <v>0</v>
      </c>
      <c r="E105" s="30">
        <v>0</v>
      </c>
      <c r="F105" s="30">
        <v>0</v>
      </c>
      <c r="G105" s="30">
        <v>0</v>
      </c>
      <c r="H105" s="30">
        <v>48322800</v>
      </c>
      <c r="I105" s="30">
        <v>4200000</v>
      </c>
      <c r="J105" s="30">
        <v>23490597.190000001</v>
      </c>
      <c r="K105" s="30">
        <v>27690597.190000001</v>
      </c>
      <c r="L105" s="30">
        <v>20632202.809999999</v>
      </c>
      <c r="M105" s="30">
        <v>0</v>
      </c>
      <c r="N105" s="30">
        <v>6660917.1900000004</v>
      </c>
      <c r="O105" s="30">
        <v>6660917.1900000004</v>
      </c>
      <c r="Q105" s="116"/>
    </row>
    <row r="106" spans="1:17" s="115" customFormat="1" ht="15" x14ac:dyDescent="0.25">
      <c r="A106" s="29" t="s">
        <v>450</v>
      </c>
      <c r="B106" s="29" t="s">
        <v>451</v>
      </c>
      <c r="C106" s="30">
        <v>4362540</v>
      </c>
      <c r="D106" s="30">
        <v>0</v>
      </c>
      <c r="E106" s="30">
        <v>0</v>
      </c>
      <c r="F106" s="30">
        <v>0</v>
      </c>
      <c r="G106" s="30">
        <v>0</v>
      </c>
      <c r="H106" s="30">
        <v>4362540</v>
      </c>
      <c r="I106" s="30">
        <v>4362540</v>
      </c>
      <c r="J106" s="30">
        <v>0</v>
      </c>
      <c r="K106" s="30">
        <v>4362540</v>
      </c>
      <c r="L106" s="30">
        <v>0</v>
      </c>
      <c r="M106" s="30">
        <v>4362540</v>
      </c>
      <c r="N106" s="30">
        <v>0</v>
      </c>
      <c r="O106" s="30">
        <v>4362540</v>
      </c>
      <c r="Q106" s="116"/>
    </row>
    <row r="107" spans="1:17" s="115" customFormat="1" ht="15" x14ac:dyDescent="0.25">
      <c r="A107" s="29" t="s">
        <v>452</v>
      </c>
      <c r="B107" s="29" t="s">
        <v>453</v>
      </c>
      <c r="C107" s="30">
        <v>960804336</v>
      </c>
      <c r="D107" s="30">
        <v>0</v>
      </c>
      <c r="E107" s="30">
        <v>0</v>
      </c>
      <c r="F107" s="30">
        <v>0</v>
      </c>
      <c r="G107" s="30">
        <v>0</v>
      </c>
      <c r="H107" s="30">
        <v>960804336</v>
      </c>
      <c r="I107" s="30">
        <v>150000000</v>
      </c>
      <c r="J107" s="30">
        <v>418434000</v>
      </c>
      <c r="K107" s="30">
        <v>568434000</v>
      </c>
      <c r="L107" s="30">
        <v>392370336</v>
      </c>
      <c r="M107" s="30">
        <v>0</v>
      </c>
      <c r="N107" s="30">
        <v>186804000</v>
      </c>
      <c r="O107" s="30">
        <v>186804000</v>
      </c>
      <c r="Q107" s="116"/>
    </row>
    <row r="108" spans="1:17" s="115" customFormat="1" ht="15" x14ac:dyDescent="0.25">
      <c r="A108" s="29" t="s">
        <v>454</v>
      </c>
      <c r="B108" s="29" t="s">
        <v>455</v>
      </c>
      <c r="C108" s="30">
        <v>962853</v>
      </c>
      <c r="D108" s="30">
        <v>0</v>
      </c>
      <c r="E108" s="30">
        <v>962853</v>
      </c>
      <c r="F108" s="30">
        <v>0</v>
      </c>
      <c r="G108" s="30">
        <v>0</v>
      </c>
      <c r="H108" s="30">
        <v>0</v>
      </c>
      <c r="I108" s="30">
        <v>0</v>
      </c>
      <c r="J108" s="30">
        <v>0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Q108" s="116"/>
    </row>
    <row r="109" spans="1:17" s="115" customFormat="1" ht="15" x14ac:dyDescent="0.25">
      <c r="A109" s="29" t="s">
        <v>456</v>
      </c>
      <c r="B109" s="29" t="s">
        <v>457</v>
      </c>
      <c r="C109" s="30">
        <v>2815380338</v>
      </c>
      <c r="D109" s="30">
        <v>0</v>
      </c>
      <c r="E109" s="30">
        <v>0</v>
      </c>
      <c r="F109" s="30">
        <v>0</v>
      </c>
      <c r="G109" s="30">
        <v>0</v>
      </c>
      <c r="H109" s="30">
        <v>2815380338</v>
      </c>
      <c r="I109" s="30">
        <v>398930907</v>
      </c>
      <c r="J109" s="30">
        <v>1344360622</v>
      </c>
      <c r="K109" s="30">
        <v>1743291529</v>
      </c>
      <c r="L109" s="30">
        <v>1072088809</v>
      </c>
      <c r="M109" s="30">
        <v>138810907</v>
      </c>
      <c r="N109" s="30">
        <v>201326653</v>
      </c>
      <c r="O109" s="30">
        <v>340137560</v>
      </c>
      <c r="Q109" s="116"/>
    </row>
    <row r="110" spans="1:17" s="115" customFormat="1" ht="15" x14ac:dyDescent="0.25">
      <c r="A110" s="29" t="s">
        <v>458</v>
      </c>
      <c r="B110" s="29" t="s">
        <v>459</v>
      </c>
      <c r="C110" s="30">
        <v>260000000</v>
      </c>
      <c r="D110" s="30">
        <v>0</v>
      </c>
      <c r="E110" s="30">
        <v>200000000</v>
      </c>
      <c r="F110" s="30">
        <v>0</v>
      </c>
      <c r="G110" s="30">
        <v>0</v>
      </c>
      <c r="H110" s="30">
        <v>60000000</v>
      </c>
      <c r="I110" s="30">
        <v>59814471</v>
      </c>
      <c r="J110" s="30">
        <v>0</v>
      </c>
      <c r="K110" s="30">
        <v>59814471</v>
      </c>
      <c r="L110" s="30">
        <v>185529</v>
      </c>
      <c r="M110" s="30">
        <v>59814471</v>
      </c>
      <c r="N110" s="30">
        <v>0</v>
      </c>
      <c r="O110" s="30">
        <v>59814471</v>
      </c>
      <c r="Q110" s="116"/>
    </row>
    <row r="111" spans="1:17" s="115" customFormat="1" ht="15" x14ac:dyDescent="0.25">
      <c r="A111" s="29" t="s">
        <v>460</v>
      </c>
      <c r="B111" s="29" t="s">
        <v>461</v>
      </c>
      <c r="C111" s="30">
        <v>152327104</v>
      </c>
      <c r="D111" s="30">
        <v>0</v>
      </c>
      <c r="E111" s="30">
        <v>0</v>
      </c>
      <c r="F111" s="30">
        <v>0</v>
      </c>
      <c r="G111" s="30">
        <v>0</v>
      </c>
      <c r="H111" s="30">
        <v>152327104</v>
      </c>
      <c r="I111" s="30">
        <v>50000000</v>
      </c>
      <c r="J111" s="30">
        <v>26020366</v>
      </c>
      <c r="K111" s="30">
        <v>76020366</v>
      </c>
      <c r="L111" s="30">
        <v>76306738</v>
      </c>
      <c r="M111" s="30">
        <v>0</v>
      </c>
      <c r="N111" s="30">
        <v>1020366</v>
      </c>
      <c r="O111" s="30">
        <v>1020366</v>
      </c>
      <c r="Q111" s="116"/>
    </row>
    <row r="112" spans="1:17" s="115" customFormat="1" ht="15" x14ac:dyDescent="0.25">
      <c r="A112" s="29" t="s">
        <v>462</v>
      </c>
      <c r="B112" s="29" t="s">
        <v>463</v>
      </c>
      <c r="C112" s="30">
        <v>26233974</v>
      </c>
      <c r="D112" s="30">
        <v>0</v>
      </c>
      <c r="E112" s="30">
        <v>0.26</v>
      </c>
      <c r="F112" s="30">
        <v>0</v>
      </c>
      <c r="G112" s="30">
        <v>0</v>
      </c>
      <c r="H112" s="30">
        <v>26233973.739999998</v>
      </c>
      <c r="I112" s="30">
        <v>26233973.739999998</v>
      </c>
      <c r="J112" s="30">
        <v>-109277.84</v>
      </c>
      <c r="K112" s="30">
        <v>26124695.899999999</v>
      </c>
      <c r="L112" s="30">
        <v>109277.83999999985</v>
      </c>
      <c r="M112" s="30">
        <v>0</v>
      </c>
      <c r="N112" s="30">
        <v>26124695.899999999</v>
      </c>
      <c r="O112" s="30">
        <v>26124695.899999999</v>
      </c>
      <c r="Q112" s="116"/>
    </row>
    <row r="113" spans="1:17" s="114" customFormat="1" ht="15" x14ac:dyDescent="0.25">
      <c r="A113" s="29" t="s">
        <v>464</v>
      </c>
      <c r="B113" s="29" t="s">
        <v>465</v>
      </c>
      <c r="C113" s="30">
        <v>19248000</v>
      </c>
      <c r="D113" s="30">
        <v>0</v>
      </c>
      <c r="E113" s="30">
        <v>0</v>
      </c>
      <c r="F113" s="30">
        <v>0</v>
      </c>
      <c r="G113" s="30">
        <v>0</v>
      </c>
      <c r="H113" s="30">
        <v>19248000</v>
      </c>
      <c r="I113" s="30">
        <v>18000000</v>
      </c>
      <c r="J113" s="30">
        <v>510000</v>
      </c>
      <c r="K113" s="30">
        <v>18510000</v>
      </c>
      <c r="L113" s="30">
        <v>738000</v>
      </c>
      <c r="M113" s="30">
        <v>0</v>
      </c>
      <c r="N113" s="30">
        <v>510000</v>
      </c>
      <c r="O113" s="30">
        <v>510000</v>
      </c>
      <c r="Q113" s="116"/>
    </row>
    <row r="114" spans="1:17" s="114" customFormat="1" ht="15" x14ac:dyDescent="0.25">
      <c r="A114" s="37" t="s">
        <v>466</v>
      </c>
      <c r="B114" s="37" t="s">
        <v>71</v>
      </c>
      <c r="C114" s="38">
        <v>246754348</v>
      </c>
      <c r="D114" s="38">
        <v>0</v>
      </c>
      <c r="E114" s="38">
        <v>0</v>
      </c>
      <c r="F114" s="38">
        <v>0</v>
      </c>
      <c r="G114" s="38">
        <v>0</v>
      </c>
      <c r="H114" s="38">
        <v>246754348</v>
      </c>
      <c r="I114" s="38">
        <v>170176291</v>
      </c>
      <c r="J114" s="38">
        <v>25288701</v>
      </c>
      <c r="K114" s="38">
        <v>195464992</v>
      </c>
      <c r="L114" s="38">
        <v>51289356</v>
      </c>
      <c r="M114" s="38">
        <v>119490583</v>
      </c>
      <c r="N114" s="38">
        <v>62752409</v>
      </c>
      <c r="O114" s="38">
        <v>182242992</v>
      </c>
      <c r="Q114" s="67"/>
    </row>
    <row r="115" spans="1:17" s="115" customFormat="1" ht="15" x14ac:dyDescent="0.25">
      <c r="A115" s="29" t="s">
        <v>467</v>
      </c>
      <c r="B115" s="29" t="s">
        <v>468</v>
      </c>
      <c r="C115" s="30">
        <v>16991406</v>
      </c>
      <c r="D115" s="30">
        <v>0</v>
      </c>
      <c r="E115" s="30">
        <v>0</v>
      </c>
      <c r="F115" s="30">
        <v>0</v>
      </c>
      <c r="G115" s="30">
        <v>0</v>
      </c>
      <c r="H115" s="30">
        <v>16991406</v>
      </c>
      <c r="I115" s="30">
        <v>800000</v>
      </c>
      <c r="J115" s="30">
        <v>100000</v>
      </c>
      <c r="K115" s="30">
        <v>900000</v>
      </c>
      <c r="L115" s="30">
        <v>16091406</v>
      </c>
      <c r="M115" s="30">
        <v>800000</v>
      </c>
      <c r="N115" s="30">
        <v>100000</v>
      </c>
      <c r="O115" s="30">
        <v>900000</v>
      </c>
      <c r="Q115" s="116"/>
    </row>
    <row r="116" spans="1:17" s="115" customFormat="1" ht="15" x14ac:dyDescent="0.25">
      <c r="A116" s="29" t="s">
        <v>469</v>
      </c>
      <c r="B116" s="29" t="s">
        <v>470</v>
      </c>
      <c r="C116" s="30">
        <v>202761542</v>
      </c>
      <c r="D116" s="30">
        <v>0</v>
      </c>
      <c r="E116" s="30">
        <v>0</v>
      </c>
      <c r="F116" s="30">
        <v>0</v>
      </c>
      <c r="G116" s="30">
        <v>0</v>
      </c>
      <c r="H116" s="30">
        <v>202761542</v>
      </c>
      <c r="I116" s="30">
        <v>146663291</v>
      </c>
      <c r="J116" s="30">
        <v>25188701</v>
      </c>
      <c r="K116" s="30">
        <v>171851992</v>
      </c>
      <c r="L116" s="30">
        <v>30909550</v>
      </c>
      <c r="M116" s="30">
        <v>114870583</v>
      </c>
      <c r="N116" s="30">
        <v>56981409</v>
      </c>
      <c r="O116" s="30">
        <v>171851992</v>
      </c>
      <c r="Q116" s="116"/>
    </row>
    <row r="117" spans="1:17" s="115" customFormat="1" ht="15" x14ac:dyDescent="0.25">
      <c r="A117" s="29" t="s">
        <v>471</v>
      </c>
      <c r="B117" s="29" t="s">
        <v>472</v>
      </c>
      <c r="C117" s="30">
        <v>24686400</v>
      </c>
      <c r="D117" s="30">
        <v>0</v>
      </c>
      <c r="E117" s="30">
        <v>0</v>
      </c>
      <c r="F117" s="30">
        <v>0</v>
      </c>
      <c r="G117" s="30">
        <v>0</v>
      </c>
      <c r="H117" s="30">
        <v>24686400</v>
      </c>
      <c r="I117" s="30">
        <v>20907000</v>
      </c>
      <c r="J117" s="30">
        <v>0</v>
      </c>
      <c r="K117" s="30">
        <v>20907000</v>
      </c>
      <c r="L117" s="30">
        <v>3779400</v>
      </c>
      <c r="M117" s="30">
        <v>2014000</v>
      </c>
      <c r="N117" s="30">
        <v>5671000</v>
      </c>
      <c r="O117" s="30">
        <v>7685000</v>
      </c>
      <c r="Q117" s="116"/>
    </row>
    <row r="118" spans="1:17" s="115" customFormat="1" ht="15" x14ac:dyDescent="0.25">
      <c r="A118" s="29" t="s">
        <v>473</v>
      </c>
      <c r="B118" s="29" t="s">
        <v>474</v>
      </c>
      <c r="C118" s="30">
        <v>1815000</v>
      </c>
      <c r="D118" s="30">
        <v>0</v>
      </c>
      <c r="E118" s="30">
        <v>0</v>
      </c>
      <c r="F118" s="30">
        <v>0</v>
      </c>
      <c r="G118" s="30">
        <v>0</v>
      </c>
      <c r="H118" s="30">
        <v>1815000</v>
      </c>
      <c r="I118" s="30">
        <v>1806000</v>
      </c>
      <c r="J118" s="30">
        <v>0</v>
      </c>
      <c r="K118" s="30">
        <v>1806000</v>
      </c>
      <c r="L118" s="30">
        <v>9000</v>
      </c>
      <c r="M118" s="30">
        <v>1806000</v>
      </c>
      <c r="N118" s="30">
        <v>0</v>
      </c>
      <c r="O118" s="30">
        <v>1806000</v>
      </c>
      <c r="Q118" s="116"/>
    </row>
    <row r="119" spans="1:17" s="114" customFormat="1" ht="15" x14ac:dyDescent="0.25">
      <c r="A119" s="29" t="s">
        <v>475</v>
      </c>
      <c r="B119" s="29" t="s">
        <v>476</v>
      </c>
      <c r="C119" s="30">
        <v>500000</v>
      </c>
      <c r="D119" s="30">
        <v>0</v>
      </c>
      <c r="E119" s="30">
        <v>0</v>
      </c>
      <c r="F119" s="30">
        <v>0</v>
      </c>
      <c r="G119" s="30">
        <v>0</v>
      </c>
      <c r="H119" s="30">
        <v>500000</v>
      </c>
      <c r="I119" s="30">
        <v>0</v>
      </c>
      <c r="J119" s="30">
        <v>0</v>
      </c>
      <c r="K119" s="30">
        <v>0</v>
      </c>
      <c r="L119" s="30">
        <v>500000</v>
      </c>
      <c r="M119" s="30">
        <v>0</v>
      </c>
      <c r="N119" s="30">
        <v>0</v>
      </c>
      <c r="O119" s="30">
        <v>0</v>
      </c>
      <c r="Q119" s="116"/>
    </row>
    <row r="120" spans="1:17" s="114" customFormat="1" ht="15" x14ac:dyDescent="0.25">
      <c r="A120" s="37" t="s">
        <v>477</v>
      </c>
      <c r="B120" s="37" t="s">
        <v>77</v>
      </c>
      <c r="C120" s="38">
        <v>9673781968</v>
      </c>
      <c r="D120" s="38">
        <v>0</v>
      </c>
      <c r="E120" s="38">
        <v>552965500</v>
      </c>
      <c r="F120" s="38">
        <v>0</v>
      </c>
      <c r="G120" s="38">
        <v>0</v>
      </c>
      <c r="H120" s="38">
        <v>9120816468</v>
      </c>
      <c r="I120" s="38">
        <v>2446898429.5699997</v>
      </c>
      <c r="J120" s="38">
        <v>2085061183.9200001</v>
      </c>
      <c r="K120" s="38">
        <v>4531959613.4899998</v>
      </c>
      <c r="L120" s="38">
        <v>4588856854.5100002</v>
      </c>
      <c r="M120" s="38">
        <v>601964713.56999993</v>
      </c>
      <c r="N120" s="38">
        <v>1112622429.9200001</v>
      </c>
      <c r="O120" s="38">
        <v>1714587143.49</v>
      </c>
      <c r="Q120" s="67"/>
    </row>
    <row r="121" spans="1:17" s="115" customFormat="1" ht="15" x14ac:dyDescent="0.25">
      <c r="A121" s="29" t="s">
        <v>478</v>
      </c>
      <c r="B121" s="29" t="s">
        <v>479</v>
      </c>
      <c r="C121" s="30">
        <v>229219348</v>
      </c>
      <c r="D121" s="30">
        <v>0</v>
      </c>
      <c r="E121" s="30">
        <v>0</v>
      </c>
      <c r="F121" s="30">
        <v>0</v>
      </c>
      <c r="G121" s="30">
        <v>0</v>
      </c>
      <c r="H121" s="30">
        <v>229219348</v>
      </c>
      <c r="I121" s="30">
        <v>185487991</v>
      </c>
      <c r="J121" s="30">
        <v>0</v>
      </c>
      <c r="K121" s="30">
        <v>185487991</v>
      </c>
      <c r="L121" s="30">
        <v>43731357</v>
      </c>
      <c r="M121" s="30">
        <v>11687991</v>
      </c>
      <c r="N121" s="30">
        <v>63200000</v>
      </c>
      <c r="O121" s="30">
        <v>74887991</v>
      </c>
      <c r="Q121" s="116"/>
    </row>
    <row r="122" spans="1:17" s="115" customFormat="1" ht="15" x14ac:dyDescent="0.25">
      <c r="A122" s="29" t="s">
        <v>480</v>
      </c>
      <c r="B122" s="29" t="s">
        <v>481</v>
      </c>
      <c r="C122" s="30">
        <v>19877528</v>
      </c>
      <c r="D122" s="30">
        <v>0</v>
      </c>
      <c r="E122" s="30">
        <v>0</v>
      </c>
      <c r="F122" s="30">
        <v>0</v>
      </c>
      <c r="G122" s="30">
        <v>0</v>
      </c>
      <c r="H122" s="30">
        <v>19877528</v>
      </c>
      <c r="I122" s="30">
        <v>19877528</v>
      </c>
      <c r="J122" s="30">
        <v>0</v>
      </c>
      <c r="K122" s="30">
        <v>19877528</v>
      </c>
      <c r="L122" s="30">
        <v>0</v>
      </c>
      <c r="M122" s="30">
        <v>19877528</v>
      </c>
      <c r="N122" s="30">
        <v>0</v>
      </c>
      <c r="O122" s="30">
        <v>19877528</v>
      </c>
      <c r="Q122" s="116"/>
    </row>
    <row r="123" spans="1:17" s="115" customFormat="1" ht="15" x14ac:dyDescent="0.25">
      <c r="A123" s="29" t="s">
        <v>482</v>
      </c>
      <c r="B123" s="29" t="s">
        <v>483</v>
      </c>
      <c r="C123" s="30">
        <v>2258861716</v>
      </c>
      <c r="D123" s="30">
        <v>0</v>
      </c>
      <c r="E123" s="30">
        <v>0</v>
      </c>
      <c r="F123" s="30">
        <v>0</v>
      </c>
      <c r="G123" s="30">
        <v>0</v>
      </c>
      <c r="H123" s="30">
        <v>2258861716</v>
      </c>
      <c r="I123" s="30">
        <v>859290823</v>
      </c>
      <c r="J123" s="30">
        <v>407910842</v>
      </c>
      <c r="K123" s="30">
        <v>1267201665</v>
      </c>
      <c r="L123" s="30">
        <v>991660051</v>
      </c>
      <c r="M123" s="30">
        <v>78374448</v>
      </c>
      <c r="N123" s="30">
        <v>352650201</v>
      </c>
      <c r="O123" s="30">
        <v>431024649</v>
      </c>
      <c r="Q123" s="116"/>
    </row>
    <row r="124" spans="1:17" s="115" customFormat="1" ht="15" x14ac:dyDescent="0.25">
      <c r="A124" s="29" t="s">
        <v>484</v>
      </c>
      <c r="B124" s="29" t="s">
        <v>485</v>
      </c>
      <c r="C124" s="30">
        <v>412173225</v>
      </c>
      <c r="D124" s="30">
        <v>0</v>
      </c>
      <c r="E124" s="30">
        <v>0</v>
      </c>
      <c r="F124" s="30">
        <v>0</v>
      </c>
      <c r="G124" s="30">
        <v>0</v>
      </c>
      <c r="H124" s="30">
        <v>412173225</v>
      </c>
      <c r="I124" s="30">
        <v>392273225</v>
      </c>
      <c r="J124" s="30">
        <v>0</v>
      </c>
      <c r="K124" s="30">
        <v>392273225</v>
      </c>
      <c r="L124" s="30">
        <v>19900000</v>
      </c>
      <c r="M124" s="30">
        <v>348740225</v>
      </c>
      <c r="N124" s="30">
        <v>0</v>
      </c>
      <c r="O124" s="30">
        <v>348740225</v>
      </c>
      <c r="Q124" s="116"/>
    </row>
    <row r="125" spans="1:17" s="115" customFormat="1" ht="15" x14ac:dyDescent="0.25">
      <c r="A125" s="29" t="s">
        <v>486</v>
      </c>
      <c r="B125" s="29" t="s">
        <v>487</v>
      </c>
      <c r="C125" s="30">
        <v>13320000</v>
      </c>
      <c r="D125" s="30">
        <v>0</v>
      </c>
      <c r="E125" s="30">
        <v>0</v>
      </c>
      <c r="F125" s="30">
        <v>0</v>
      </c>
      <c r="G125" s="30">
        <v>0</v>
      </c>
      <c r="H125" s="30">
        <v>13320000</v>
      </c>
      <c r="I125" s="30">
        <v>0</v>
      </c>
      <c r="J125" s="30">
        <v>129000</v>
      </c>
      <c r="K125" s="30">
        <v>129000</v>
      </c>
      <c r="L125" s="30">
        <v>13191000</v>
      </c>
      <c r="M125" s="30">
        <v>0</v>
      </c>
      <c r="N125" s="30">
        <v>129000</v>
      </c>
      <c r="O125" s="30">
        <v>129000</v>
      </c>
      <c r="Q125" s="116"/>
    </row>
    <row r="126" spans="1:17" s="115" customFormat="1" ht="15" x14ac:dyDescent="0.25">
      <c r="A126" s="29" t="s">
        <v>488</v>
      </c>
      <c r="B126" s="29" t="s">
        <v>489</v>
      </c>
      <c r="C126" s="30">
        <v>387360000</v>
      </c>
      <c r="D126" s="30">
        <v>0</v>
      </c>
      <c r="E126" s="30">
        <v>0</v>
      </c>
      <c r="F126" s="30">
        <v>0</v>
      </c>
      <c r="G126" s="30">
        <v>0</v>
      </c>
      <c r="H126" s="30">
        <v>387360000</v>
      </c>
      <c r="I126" s="30">
        <v>247600000</v>
      </c>
      <c r="J126" s="30">
        <v>0</v>
      </c>
      <c r="K126" s="30">
        <v>247600000</v>
      </c>
      <c r="L126" s="30">
        <v>139760000</v>
      </c>
      <c r="M126" s="30">
        <v>30000000</v>
      </c>
      <c r="N126" s="30">
        <v>78648000</v>
      </c>
      <c r="O126" s="30">
        <v>108648000</v>
      </c>
      <c r="Q126" s="116"/>
    </row>
    <row r="127" spans="1:17" s="115" customFormat="1" ht="15" x14ac:dyDescent="0.25">
      <c r="A127" s="29" t="s">
        <v>490</v>
      </c>
      <c r="B127" s="29" t="s">
        <v>491</v>
      </c>
      <c r="C127" s="30">
        <v>155000000</v>
      </c>
      <c r="D127" s="30">
        <v>0</v>
      </c>
      <c r="E127" s="30">
        <v>100000000</v>
      </c>
      <c r="F127" s="30">
        <v>0</v>
      </c>
      <c r="G127" s="30">
        <v>0</v>
      </c>
      <c r="H127" s="30">
        <v>55000000</v>
      </c>
      <c r="I127" s="30">
        <v>55000000</v>
      </c>
      <c r="J127" s="30">
        <v>0</v>
      </c>
      <c r="K127" s="30">
        <v>55000000</v>
      </c>
      <c r="L127" s="30">
        <v>0</v>
      </c>
      <c r="M127" s="30">
        <v>55000000</v>
      </c>
      <c r="N127" s="30">
        <v>0</v>
      </c>
      <c r="O127" s="30">
        <v>55000000</v>
      </c>
      <c r="Q127" s="116"/>
    </row>
    <row r="128" spans="1:17" s="115" customFormat="1" ht="15" x14ac:dyDescent="0.25">
      <c r="A128" s="29" t="s">
        <v>492</v>
      </c>
      <c r="B128" s="29" t="s">
        <v>493</v>
      </c>
      <c r="C128" s="30">
        <v>3723160002</v>
      </c>
      <c r="D128" s="30">
        <v>0</v>
      </c>
      <c r="E128" s="30">
        <v>0</v>
      </c>
      <c r="F128" s="30">
        <v>0</v>
      </c>
      <c r="G128" s="30">
        <v>0</v>
      </c>
      <c r="H128" s="30">
        <v>3723160002</v>
      </c>
      <c r="I128" s="30">
        <v>266503330</v>
      </c>
      <c r="J128" s="30">
        <v>1481129320</v>
      </c>
      <c r="K128" s="30">
        <v>1747632650</v>
      </c>
      <c r="L128" s="30">
        <v>1975527352</v>
      </c>
      <c r="M128" s="30">
        <v>2785100</v>
      </c>
      <c r="N128" s="30">
        <v>484973550</v>
      </c>
      <c r="O128" s="30">
        <v>487758650</v>
      </c>
      <c r="Q128" s="116"/>
    </row>
    <row r="129" spans="1:17" s="115" customFormat="1" ht="15" x14ac:dyDescent="0.25">
      <c r="A129" s="29" t="s">
        <v>494</v>
      </c>
      <c r="B129" s="29" t="s">
        <v>495</v>
      </c>
      <c r="C129" s="30">
        <v>447965500</v>
      </c>
      <c r="D129" s="30">
        <v>0</v>
      </c>
      <c r="E129" s="30">
        <v>447965500</v>
      </c>
      <c r="F129" s="30">
        <v>0</v>
      </c>
      <c r="G129" s="30">
        <v>0</v>
      </c>
      <c r="H129" s="30">
        <v>0</v>
      </c>
      <c r="I129" s="30">
        <v>0</v>
      </c>
      <c r="J129" s="30">
        <v>0</v>
      </c>
      <c r="K129" s="30">
        <v>0</v>
      </c>
      <c r="L129" s="30">
        <v>0</v>
      </c>
      <c r="M129" s="30">
        <v>0</v>
      </c>
      <c r="N129" s="30">
        <v>0</v>
      </c>
      <c r="O129" s="30">
        <v>0</v>
      </c>
      <c r="Q129" s="116"/>
    </row>
    <row r="130" spans="1:17" s="115" customFormat="1" ht="15" x14ac:dyDescent="0.25">
      <c r="A130" s="29" t="s">
        <v>496</v>
      </c>
      <c r="B130" s="29" t="s">
        <v>497</v>
      </c>
      <c r="C130" s="30">
        <v>138658427</v>
      </c>
      <c r="D130" s="30">
        <v>0</v>
      </c>
      <c r="E130" s="30">
        <v>0</v>
      </c>
      <c r="F130" s="30">
        <v>0</v>
      </c>
      <c r="G130" s="30">
        <v>0</v>
      </c>
      <c r="H130" s="30">
        <v>138658427</v>
      </c>
      <c r="I130" s="30">
        <v>36321304.769999996</v>
      </c>
      <c r="J130" s="30">
        <v>36926080.920000002</v>
      </c>
      <c r="K130" s="30">
        <v>73247385.689999998</v>
      </c>
      <c r="L130" s="30">
        <v>65411041.310000002</v>
      </c>
      <c r="M130" s="30">
        <v>36321304.769999996</v>
      </c>
      <c r="N130" s="30">
        <v>36926080.920000002</v>
      </c>
      <c r="O130" s="30">
        <v>73247385.689999998</v>
      </c>
      <c r="Q130" s="116"/>
    </row>
    <row r="131" spans="1:17" s="115" customFormat="1" ht="15" x14ac:dyDescent="0.25">
      <c r="A131" s="29" t="s">
        <v>498</v>
      </c>
      <c r="B131" s="29" t="s">
        <v>499</v>
      </c>
      <c r="C131" s="30">
        <v>188792490</v>
      </c>
      <c r="D131" s="30">
        <v>0</v>
      </c>
      <c r="E131" s="30">
        <v>0</v>
      </c>
      <c r="F131" s="30">
        <v>0</v>
      </c>
      <c r="G131" s="30">
        <v>0</v>
      </c>
      <c r="H131" s="30">
        <v>188792490</v>
      </c>
      <c r="I131" s="30">
        <v>138101138.80000001</v>
      </c>
      <c r="J131" s="30">
        <v>8776446</v>
      </c>
      <c r="K131" s="30">
        <v>146877584.80000001</v>
      </c>
      <c r="L131" s="30">
        <v>41914905.199999988</v>
      </c>
      <c r="M131" s="30">
        <v>8567391.8000000007</v>
      </c>
      <c r="N131" s="30">
        <v>17057431</v>
      </c>
      <c r="O131" s="30">
        <v>25624822.800000001</v>
      </c>
      <c r="Q131" s="116"/>
    </row>
    <row r="132" spans="1:17" s="115" customFormat="1" ht="15" x14ac:dyDescent="0.25">
      <c r="A132" s="29" t="s">
        <v>500</v>
      </c>
      <c r="B132" s="29" t="s">
        <v>501</v>
      </c>
      <c r="C132" s="30">
        <v>60000000</v>
      </c>
      <c r="D132" s="30">
        <v>0</v>
      </c>
      <c r="E132" s="30">
        <v>0</v>
      </c>
      <c r="F132" s="30">
        <v>0</v>
      </c>
      <c r="G132" s="30">
        <v>0</v>
      </c>
      <c r="H132" s="30">
        <v>60000000</v>
      </c>
      <c r="I132" s="30">
        <v>60000000</v>
      </c>
      <c r="J132" s="30">
        <v>0</v>
      </c>
      <c r="K132" s="30">
        <v>60000000</v>
      </c>
      <c r="L132" s="30">
        <v>0</v>
      </c>
      <c r="M132" s="30">
        <v>0</v>
      </c>
      <c r="N132" s="30">
        <v>0</v>
      </c>
      <c r="O132" s="30">
        <v>0</v>
      </c>
      <c r="Q132" s="116"/>
    </row>
    <row r="133" spans="1:17" s="115" customFormat="1" ht="15" x14ac:dyDescent="0.25">
      <c r="A133" s="29" t="s">
        <v>502</v>
      </c>
      <c r="B133" s="29" t="s">
        <v>503</v>
      </c>
      <c r="C133" s="30">
        <v>29350000</v>
      </c>
      <c r="D133" s="30">
        <v>0</v>
      </c>
      <c r="E133" s="30">
        <v>0</v>
      </c>
      <c r="F133" s="30">
        <v>0</v>
      </c>
      <c r="G133" s="30">
        <v>0</v>
      </c>
      <c r="H133" s="30">
        <v>29350000</v>
      </c>
      <c r="I133" s="30">
        <v>0</v>
      </c>
      <c r="J133" s="30">
        <v>70000</v>
      </c>
      <c r="K133" s="30">
        <v>70000</v>
      </c>
      <c r="L133" s="30">
        <v>29280000</v>
      </c>
      <c r="M133" s="30">
        <v>0</v>
      </c>
      <c r="N133" s="30">
        <v>70000</v>
      </c>
      <c r="O133" s="30">
        <v>70000</v>
      </c>
      <c r="Q133" s="116"/>
    </row>
    <row r="134" spans="1:17" s="115" customFormat="1" ht="15" x14ac:dyDescent="0.25">
      <c r="A134" s="29" t="s">
        <v>504</v>
      </c>
      <c r="B134" s="29" t="s">
        <v>505</v>
      </c>
      <c r="C134" s="30">
        <v>70000000</v>
      </c>
      <c r="D134" s="30">
        <v>0</v>
      </c>
      <c r="E134" s="30">
        <v>0</v>
      </c>
      <c r="F134" s="30">
        <v>0</v>
      </c>
      <c r="G134" s="30">
        <v>0</v>
      </c>
      <c r="H134" s="30">
        <v>70000000</v>
      </c>
      <c r="I134" s="30">
        <v>6100000</v>
      </c>
      <c r="J134" s="30">
        <v>21250000</v>
      </c>
      <c r="K134" s="30">
        <v>27350000</v>
      </c>
      <c r="L134" s="30">
        <v>42650000</v>
      </c>
      <c r="M134" s="30">
        <v>600000</v>
      </c>
      <c r="N134" s="30">
        <v>1250000</v>
      </c>
      <c r="O134" s="30">
        <v>1850000</v>
      </c>
      <c r="Q134" s="116"/>
    </row>
    <row r="135" spans="1:17" s="115" customFormat="1" ht="15" x14ac:dyDescent="0.25">
      <c r="A135" s="29" t="s">
        <v>506</v>
      </c>
      <c r="B135" s="29" t="s">
        <v>507</v>
      </c>
      <c r="C135" s="30">
        <v>30387600</v>
      </c>
      <c r="D135" s="30">
        <v>0</v>
      </c>
      <c r="E135" s="30">
        <v>0</v>
      </c>
      <c r="F135" s="30">
        <v>0</v>
      </c>
      <c r="G135" s="30">
        <v>0</v>
      </c>
      <c r="H135" s="30">
        <v>30387600</v>
      </c>
      <c r="I135" s="30">
        <v>3164200</v>
      </c>
      <c r="J135" s="30">
        <v>869100</v>
      </c>
      <c r="K135" s="30">
        <v>4033300</v>
      </c>
      <c r="L135" s="30">
        <v>26354300</v>
      </c>
      <c r="M135" s="30">
        <v>164200</v>
      </c>
      <c r="N135" s="30">
        <v>1229100</v>
      </c>
      <c r="O135" s="30">
        <v>1393300</v>
      </c>
      <c r="Q135" s="116"/>
    </row>
    <row r="136" spans="1:17" s="115" customFormat="1" ht="15" x14ac:dyDescent="0.25">
      <c r="A136" s="29" t="s">
        <v>508</v>
      </c>
      <c r="B136" s="29" t="s">
        <v>509</v>
      </c>
      <c r="C136" s="30">
        <v>50000000</v>
      </c>
      <c r="D136" s="30">
        <v>0</v>
      </c>
      <c r="E136" s="30">
        <v>0</v>
      </c>
      <c r="F136" s="30">
        <v>0</v>
      </c>
      <c r="G136" s="30">
        <v>0</v>
      </c>
      <c r="H136" s="30">
        <v>50000000</v>
      </c>
      <c r="I136" s="30">
        <v>0</v>
      </c>
      <c r="J136" s="30">
        <v>0</v>
      </c>
      <c r="K136" s="30">
        <v>0</v>
      </c>
      <c r="L136" s="30">
        <v>50000000</v>
      </c>
      <c r="M136" s="30">
        <v>0</v>
      </c>
      <c r="N136" s="30">
        <v>0</v>
      </c>
      <c r="O136" s="30">
        <v>0</v>
      </c>
      <c r="Q136" s="116"/>
    </row>
    <row r="137" spans="1:17" s="115" customFormat="1" ht="15" x14ac:dyDescent="0.25">
      <c r="A137" s="29" t="s">
        <v>510</v>
      </c>
      <c r="B137" s="29" t="s">
        <v>511</v>
      </c>
      <c r="C137" s="30">
        <v>14752200</v>
      </c>
      <c r="D137" s="30">
        <v>0</v>
      </c>
      <c r="E137" s="30">
        <v>0</v>
      </c>
      <c r="F137" s="30">
        <v>0</v>
      </c>
      <c r="G137" s="30">
        <v>0</v>
      </c>
      <c r="H137" s="30">
        <v>14752200</v>
      </c>
      <c r="I137" s="30">
        <v>0</v>
      </c>
      <c r="J137" s="30">
        <v>0</v>
      </c>
      <c r="K137" s="30">
        <v>0</v>
      </c>
      <c r="L137" s="30">
        <v>14752200</v>
      </c>
      <c r="M137" s="30">
        <v>0</v>
      </c>
      <c r="N137" s="30">
        <v>0</v>
      </c>
      <c r="O137" s="30">
        <v>0</v>
      </c>
      <c r="Q137" s="116"/>
    </row>
    <row r="138" spans="1:17" s="115" customFormat="1" ht="15" x14ac:dyDescent="0.25">
      <c r="A138" s="29" t="s">
        <v>512</v>
      </c>
      <c r="B138" s="29" t="s">
        <v>513</v>
      </c>
      <c r="C138" s="30">
        <v>7840500</v>
      </c>
      <c r="D138" s="30">
        <v>0</v>
      </c>
      <c r="E138" s="30">
        <v>0</v>
      </c>
      <c r="F138" s="30">
        <v>0</v>
      </c>
      <c r="G138" s="30">
        <v>0</v>
      </c>
      <c r="H138" s="30">
        <v>7840500</v>
      </c>
      <c r="I138" s="30">
        <v>1795130</v>
      </c>
      <c r="J138" s="30">
        <v>0</v>
      </c>
      <c r="K138" s="30">
        <v>1795130</v>
      </c>
      <c r="L138" s="30">
        <v>6045370</v>
      </c>
      <c r="M138" s="30">
        <v>1795130</v>
      </c>
      <c r="N138" s="30">
        <v>0</v>
      </c>
      <c r="O138" s="30">
        <v>1795130</v>
      </c>
      <c r="Q138" s="116"/>
    </row>
    <row r="139" spans="1:17" s="115" customFormat="1" ht="15" x14ac:dyDescent="0.25">
      <c r="A139" s="29" t="s">
        <v>514</v>
      </c>
      <c r="B139" s="29" t="s">
        <v>515</v>
      </c>
      <c r="C139" s="30">
        <v>5000000</v>
      </c>
      <c r="D139" s="30">
        <v>0</v>
      </c>
      <c r="E139" s="30">
        <v>5000000</v>
      </c>
      <c r="F139" s="30">
        <v>0</v>
      </c>
      <c r="G139" s="30">
        <v>0</v>
      </c>
      <c r="H139" s="30">
        <v>0</v>
      </c>
      <c r="I139" s="30">
        <v>0</v>
      </c>
      <c r="J139" s="30">
        <v>0</v>
      </c>
      <c r="K139" s="30">
        <v>0</v>
      </c>
      <c r="L139" s="30">
        <v>0</v>
      </c>
      <c r="M139" s="30">
        <v>0</v>
      </c>
      <c r="N139" s="30">
        <v>0</v>
      </c>
      <c r="O139" s="30">
        <v>0</v>
      </c>
      <c r="Q139" s="116"/>
    </row>
    <row r="140" spans="1:17" s="115" customFormat="1" ht="15" x14ac:dyDescent="0.25">
      <c r="A140" s="29" t="s">
        <v>516</v>
      </c>
      <c r="B140" s="29" t="s">
        <v>517</v>
      </c>
      <c r="C140" s="30">
        <v>50000000</v>
      </c>
      <c r="D140" s="30">
        <v>0</v>
      </c>
      <c r="E140" s="30">
        <v>0</v>
      </c>
      <c r="F140" s="30">
        <v>0</v>
      </c>
      <c r="G140" s="30">
        <v>0</v>
      </c>
      <c r="H140" s="30">
        <v>50000000</v>
      </c>
      <c r="I140" s="30">
        <v>0</v>
      </c>
      <c r="J140" s="30">
        <v>0</v>
      </c>
      <c r="K140" s="30">
        <v>0</v>
      </c>
      <c r="L140" s="30">
        <v>50000000</v>
      </c>
      <c r="M140" s="30">
        <v>0</v>
      </c>
      <c r="N140" s="30">
        <v>0</v>
      </c>
      <c r="O140" s="30">
        <v>0</v>
      </c>
      <c r="Q140" s="116"/>
    </row>
    <row r="141" spans="1:17" s="115" customFormat="1" ht="15" x14ac:dyDescent="0.25">
      <c r="A141" s="29" t="s">
        <v>518</v>
      </c>
      <c r="B141" s="29" t="s">
        <v>519</v>
      </c>
      <c r="C141" s="30">
        <v>10000000</v>
      </c>
      <c r="D141" s="30">
        <v>0</v>
      </c>
      <c r="E141" s="30">
        <v>0</v>
      </c>
      <c r="F141" s="30">
        <v>0</v>
      </c>
      <c r="G141" s="30">
        <v>0</v>
      </c>
      <c r="H141" s="30">
        <v>10000000</v>
      </c>
      <c r="I141" s="30">
        <v>0</v>
      </c>
      <c r="J141" s="30">
        <v>0</v>
      </c>
      <c r="K141" s="30">
        <v>0</v>
      </c>
      <c r="L141" s="30">
        <v>10000000</v>
      </c>
      <c r="M141" s="30">
        <v>0</v>
      </c>
      <c r="N141" s="30">
        <v>0</v>
      </c>
      <c r="O141" s="30">
        <v>0</v>
      </c>
      <c r="Q141" s="116"/>
    </row>
    <row r="142" spans="1:17" s="115" customFormat="1" ht="15" x14ac:dyDescent="0.25">
      <c r="A142" s="29" t="s">
        <v>520</v>
      </c>
      <c r="B142" s="29" t="s">
        <v>521</v>
      </c>
      <c r="C142" s="30">
        <v>2034500</v>
      </c>
      <c r="D142" s="30">
        <v>0</v>
      </c>
      <c r="E142" s="30">
        <v>0</v>
      </c>
      <c r="F142" s="30">
        <v>0</v>
      </c>
      <c r="G142" s="30">
        <v>0</v>
      </c>
      <c r="H142" s="30">
        <v>2034500</v>
      </c>
      <c r="I142" s="30">
        <v>2034500</v>
      </c>
      <c r="J142" s="30">
        <v>0</v>
      </c>
      <c r="K142" s="30">
        <v>2034500</v>
      </c>
      <c r="L142" s="30">
        <v>0</v>
      </c>
      <c r="M142" s="30">
        <v>0</v>
      </c>
      <c r="N142" s="30">
        <v>2034500</v>
      </c>
      <c r="O142" s="30">
        <v>2034500</v>
      </c>
      <c r="Q142" s="116"/>
    </row>
    <row r="143" spans="1:17" s="115" customFormat="1" ht="15" x14ac:dyDescent="0.25">
      <c r="A143" s="29" t="s">
        <v>522</v>
      </c>
      <c r="B143" s="29" t="s">
        <v>523</v>
      </c>
      <c r="C143" s="30">
        <v>228998724</v>
      </c>
      <c r="D143" s="30">
        <v>0</v>
      </c>
      <c r="E143" s="30">
        <v>0</v>
      </c>
      <c r="F143" s="30">
        <v>0</v>
      </c>
      <c r="G143" s="30">
        <v>0</v>
      </c>
      <c r="H143" s="30">
        <v>228998724</v>
      </c>
      <c r="I143" s="30">
        <v>0</v>
      </c>
      <c r="J143" s="30">
        <v>0</v>
      </c>
      <c r="K143" s="30">
        <v>0</v>
      </c>
      <c r="L143" s="30">
        <v>228998724</v>
      </c>
      <c r="M143" s="30">
        <v>0</v>
      </c>
      <c r="N143" s="30">
        <v>0</v>
      </c>
      <c r="O143" s="30">
        <v>0</v>
      </c>
      <c r="Q143" s="116"/>
    </row>
    <row r="144" spans="1:17" s="115" customFormat="1" ht="15" x14ac:dyDescent="0.25">
      <c r="A144" s="29" t="s">
        <v>524</v>
      </c>
      <c r="B144" s="29" t="s">
        <v>525</v>
      </c>
      <c r="C144" s="30">
        <v>12620608</v>
      </c>
      <c r="D144" s="30">
        <v>0</v>
      </c>
      <c r="E144" s="30">
        <v>0</v>
      </c>
      <c r="F144" s="30">
        <v>0</v>
      </c>
      <c r="G144" s="30">
        <v>0</v>
      </c>
      <c r="H144" s="30">
        <v>12620608</v>
      </c>
      <c r="I144" s="30">
        <v>6630779</v>
      </c>
      <c r="J144" s="30">
        <v>4550395</v>
      </c>
      <c r="K144" s="30">
        <v>11181174</v>
      </c>
      <c r="L144" s="30">
        <v>1439434</v>
      </c>
      <c r="M144" s="30">
        <v>4548595</v>
      </c>
      <c r="N144" s="30">
        <v>2858295</v>
      </c>
      <c r="O144" s="30">
        <v>7406890</v>
      </c>
      <c r="Q144" s="116"/>
    </row>
    <row r="145" spans="1:17" s="115" customFormat="1" ht="15" x14ac:dyDescent="0.25">
      <c r="A145" s="29" t="s">
        <v>526</v>
      </c>
      <c r="B145" s="29" t="s">
        <v>527</v>
      </c>
      <c r="C145" s="30">
        <v>77952000</v>
      </c>
      <c r="D145" s="30">
        <v>0</v>
      </c>
      <c r="E145" s="30">
        <v>0</v>
      </c>
      <c r="F145" s="30">
        <v>0</v>
      </c>
      <c r="G145" s="30">
        <v>0</v>
      </c>
      <c r="H145" s="30">
        <v>77952000</v>
      </c>
      <c r="I145" s="30">
        <v>23400000</v>
      </c>
      <c r="J145" s="30">
        <v>0</v>
      </c>
      <c r="K145" s="30">
        <v>23400000</v>
      </c>
      <c r="L145" s="30">
        <v>54552000</v>
      </c>
      <c r="M145" s="30">
        <v>1300000</v>
      </c>
      <c r="N145" s="30">
        <v>11700000</v>
      </c>
      <c r="O145" s="30">
        <v>13000000</v>
      </c>
      <c r="Q145" s="116"/>
    </row>
    <row r="146" spans="1:17" s="115" customFormat="1" ht="15" x14ac:dyDescent="0.25">
      <c r="A146" s="29" t="s">
        <v>528</v>
      </c>
      <c r="B146" s="29" t="s">
        <v>529</v>
      </c>
      <c r="C146" s="30">
        <v>49800000</v>
      </c>
      <c r="D146" s="30">
        <v>0</v>
      </c>
      <c r="E146" s="30">
        <v>0</v>
      </c>
      <c r="F146" s="30">
        <v>0</v>
      </c>
      <c r="G146" s="30">
        <v>0</v>
      </c>
      <c r="H146" s="30">
        <v>49800000</v>
      </c>
      <c r="I146" s="30">
        <v>1600000</v>
      </c>
      <c r="J146" s="30">
        <v>3450000</v>
      </c>
      <c r="K146" s="30">
        <v>5050000</v>
      </c>
      <c r="L146" s="30">
        <v>44750000</v>
      </c>
      <c r="M146" s="30">
        <v>1600000</v>
      </c>
      <c r="N146" s="30">
        <v>3450000</v>
      </c>
      <c r="O146" s="30">
        <v>5050000</v>
      </c>
      <c r="Q146" s="116"/>
    </row>
    <row r="147" spans="1:17" s="114" customFormat="1" ht="15" x14ac:dyDescent="0.25">
      <c r="A147" s="29" t="s">
        <v>530</v>
      </c>
      <c r="B147" s="29" t="s">
        <v>531</v>
      </c>
      <c r="C147" s="30">
        <v>657600</v>
      </c>
      <c r="D147" s="30">
        <v>0</v>
      </c>
      <c r="E147" s="30">
        <v>0</v>
      </c>
      <c r="F147" s="30">
        <v>0</v>
      </c>
      <c r="G147" s="30">
        <v>0</v>
      </c>
      <c r="H147" s="30">
        <v>657600</v>
      </c>
      <c r="I147" s="30">
        <v>602800</v>
      </c>
      <c r="J147" s="30">
        <v>0</v>
      </c>
      <c r="K147" s="30">
        <v>602800</v>
      </c>
      <c r="L147" s="30">
        <v>54800</v>
      </c>
      <c r="M147" s="30">
        <v>602800</v>
      </c>
      <c r="N147" s="30">
        <v>0</v>
      </c>
      <c r="O147" s="30">
        <v>602800</v>
      </c>
      <c r="Q147" s="116"/>
    </row>
    <row r="148" spans="1:17" s="115" customFormat="1" ht="15" x14ac:dyDescent="0.25">
      <c r="A148" s="29" t="s">
        <v>532</v>
      </c>
      <c r="B148" s="29" t="s">
        <v>533</v>
      </c>
      <c r="C148" s="30">
        <v>1000000000</v>
      </c>
      <c r="D148" s="30">
        <v>0</v>
      </c>
      <c r="E148" s="30">
        <v>0</v>
      </c>
      <c r="F148" s="30">
        <v>0</v>
      </c>
      <c r="G148" s="30">
        <v>0</v>
      </c>
      <c r="H148" s="30">
        <v>1000000000</v>
      </c>
      <c r="I148" s="30">
        <v>141115680</v>
      </c>
      <c r="J148" s="30">
        <v>120000000</v>
      </c>
      <c r="K148" s="30">
        <v>261115680</v>
      </c>
      <c r="L148" s="30">
        <v>738884320</v>
      </c>
      <c r="M148" s="30">
        <v>0</v>
      </c>
      <c r="N148" s="30">
        <v>56446272</v>
      </c>
      <c r="O148" s="30">
        <v>56446272</v>
      </c>
      <c r="Q148" s="116"/>
    </row>
    <row r="149" spans="1:17" s="114" customFormat="1" ht="15" x14ac:dyDescent="0.25">
      <c r="A149" s="37" t="s">
        <v>534</v>
      </c>
      <c r="B149" s="37" t="s">
        <v>535</v>
      </c>
      <c r="C149" s="38">
        <v>1445877959</v>
      </c>
      <c r="D149" s="38">
        <v>0</v>
      </c>
      <c r="E149" s="38">
        <v>0</v>
      </c>
      <c r="F149" s="38">
        <v>0</v>
      </c>
      <c r="G149" s="38">
        <v>-9891991</v>
      </c>
      <c r="H149" s="38">
        <v>1435985968</v>
      </c>
      <c r="I149" s="38">
        <v>181473925</v>
      </c>
      <c r="J149" s="38">
        <v>31285433</v>
      </c>
      <c r="K149" s="38">
        <v>212759358</v>
      </c>
      <c r="L149" s="38">
        <v>1223226610</v>
      </c>
      <c r="M149" s="38">
        <v>30498166</v>
      </c>
      <c r="N149" s="38">
        <v>58118120</v>
      </c>
      <c r="O149" s="38">
        <v>88616286</v>
      </c>
      <c r="Q149" s="67"/>
    </row>
    <row r="150" spans="1:17" s="115" customFormat="1" ht="15" x14ac:dyDescent="0.25">
      <c r="A150" s="29" t="s">
        <v>536</v>
      </c>
      <c r="B150" s="29" t="s">
        <v>537</v>
      </c>
      <c r="C150" s="30">
        <v>155100000</v>
      </c>
      <c r="D150" s="30">
        <v>0</v>
      </c>
      <c r="E150" s="30">
        <v>0</v>
      </c>
      <c r="F150" s="30">
        <v>0</v>
      </c>
      <c r="G150" s="30">
        <v>0</v>
      </c>
      <c r="H150" s="30">
        <v>155100000</v>
      </c>
      <c r="I150" s="30">
        <v>150000000</v>
      </c>
      <c r="J150" s="30">
        <v>0</v>
      </c>
      <c r="K150" s="30">
        <v>150000000</v>
      </c>
      <c r="L150" s="30">
        <v>5100000</v>
      </c>
      <c r="M150" s="30">
        <v>9024241</v>
      </c>
      <c r="N150" s="30">
        <v>16832687</v>
      </c>
      <c r="O150" s="30">
        <v>25856928</v>
      </c>
      <c r="Q150" s="116"/>
    </row>
    <row r="151" spans="1:17" s="115" customFormat="1" ht="15" x14ac:dyDescent="0.25">
      <c r="A151" s="29" t="s">
        <v>538</v>
      </c>
      <c r="B151" s="29" t="s">
        <v>539</v>
      </c>
      <c r="C151" s="30">
        <v>47628303</v>
      </c>
      <c r="D151" s="30">
        <v>0</v>
      </c>
      <c r="E151" s="30">
        <v>0</v>
      </c>
      <c r="F151" s="30">
        <v>0</v>
      </c>
      <c r="G151" s="30">
        <v>-9891991</v>
      </c>
      <c r="H151" s="30">
        <v>37736312</v>
      </c>
      <c r="I151" s="30">
        <v>20357735</v>
      </c>
      <c r="J151" s="30">
        <v>0</v>
      </c>
      <c r="K151" s="30">
        <v>20357735</v>
      </c>
      <c r="L151" s="30">
        <v>17378577</v>
      </c>
      <c r="M151" s="30">
        <v>20357735</v>
      </c>
      <c r="N151" s="30">
        <v>0</v>
      </c>
      <c r="O151" s="30">
        <v>20357735</v>
      </c>
      <c r="Q151" s="116"/>
    </row>
    <row r="152" spans="1:17" s="115" customFormat="1" ht="15" x14ac:dyDescent="0.25">
      <c r="A152" s="29" t="s">
        <v>540</v>
      </c>
      <c r="B152" s="29" t="s">
        <v>541</v>
      </c>
      <c r="C152" s="30">
        <v>12240000</v>
      </c>
      <c r="D152" s="30">
        <v>0</v>
      </c>
      <c r="E152" s="30">
        <v>0</v>
      </c>
      <c r="F152" s="30">
        <v>0</v>
      </c>
      <c r="G152" s="30">
        <v>0</v>
      </c>
      <c r="H152" s="30">
        <v>12240000</v>
      </c>
      <c r="I152" s="30">
        <v>1116190</v>
      </c>
      <c r="J152" s="30">
        <v>1785433</v>
      </c>
      <c r="K152" s="30">
        <v>2901623</v>
      </c>
      <c r="L152" s="30">
        <v>9338377</v>
      </c>
      <c r="M152" s="30">
        <v>1116190</v>
      </c>
      <c r="N152" s="30">
        <v>1785433</v>
      </c>
      <c r="O152" s="30">
        <v>2901623</v>
      </c>
      <c r="Q152" s="116"/>
    </row>
    <row r="153" spans="1:17" s="115" customFormat="1" ht="15" x14ac:dyDescent="0.25">
      <c r="A153" s="29" t="s">
        <v>542</v>
      </c>
      <c r="B153" s="29" t="s">
        <v>543</v>
      </c>
      <c r="C153" s="30">
        <v>586081828</v>
      </c>
      <c r="D153" s="30">
        <v>0</v>
      </c>
      <c r="E153" s="30">
        <v>0</v>
      </c>
      <c r="F153" s="30">
        <v>0</v>
      </c>
      <c r="G153" s="30">
        <v>0</v>
      </c>
      <c r="H153" s="30">
        <v>586081828</v>
      </c>
      <c r="I153" s="30">
        <v>0</v>
      </c>
      <c r="J153" s="30">
        <v>29500000</v>
      </c>
      <c r="K153" s="30">
        <v>29500000</v>
      </c>
      <c r="L153" s="30">
        <v>556581828</v>
      </c>
      <c r="M153" s="30">
        <v>0</v>
      </c>
      <c r="N153" s="30">
        <v>29500000</v>
      </c>
      <c r="O153" s="30">
        <v>29500000</v>
      </c>
      <c r="Q153" s="116"/>
    </row>
    <row r="154" spans="1:17" s="115" customFormat="1" ht="15" x14ac:dyDescent="0.25">
      <c r="A154" s="29" t="s">
        <v>544</v>
      </c>
      <c r="B154" s="29" t="s">
        <v>545</v>
      </c>
      <c r="C154" s="30">
        <v>576081828</v>
      </c>
      <c r="D154" s="30">
        <v>0</v>
      </c>
      <c r="E154" s="30">
        <v>0</v>
      </c>
      <c r="F154" s="30">
        <v>0</v>
      </c>
      <c r="G154" s="30">
        <v>0</v>
      </c>
      <c r="H154" s="30">
        <v>576081828</v>
      </c>
      <c r="I154" s="30">
        <v>0</v>
      </c>
      <c r="J154" s="30">
        <v>0</v>
      </c>
      <c r="K154" s="30">
        <v>0</v>
      </c>
      <c r="L154" s="30">
        <v>576081828</v>
      </c>
      <c r="M154" s="30">
        <v>0</v>
      </c>
      <c r="N154" s="30">
        <v>0</v>
      </c>
      <c r="O154" s="30">
        <v>0</v>
      </c>
      <c r="Q154" s="116"/>
    </row>
    <row r="155" spans="1:17" s="115" customFormat="1" ht="15" x14ac:dyDescent="0.25">
      <c r="A155" s="29" t="s">
        <v>546</v>
      </c>
      <c r="B155" s="29" t="s">
        <v>547</v>
      </c>
      <c r="C155" s="30">
        <v>58746000</v>
      </c>
      <c r="D155" s="30">
        <v>0</v>
      </c>
      <c r="E155" s="30">
        <v>0</v>
      </c>
      <c r="F155" s="30">
        <v>0</v>
      </c>
      <c r="G155" s="30">
        <v>0</v>
      </c>
      <c r="H155" s="30">
        <v>58746000</v>
      </c>
      <c r="I155" s="30">
        <v>0</v>
      </c>
      <c r="J155" s="30">
        <v>0</v>
      </c>
      <c r="K155" s="30">
        <v>0</v>
      </c>
      <c r="L155" s="30">
        <v>58746000</v>
      </c>
      <c r="M155" s="30">
        <v>0</v>
      </c>
      <c r="N155" s="30">
        <v>0</v>
      </c>
      <c r="O155" s="30">
        <v>0</v>
      </c>
      <c r="Q155" s="116"/>
    </row>
    <row r="156" spans="1:17" s="114" customFormat="1" ht="15" x14ac:dyDescent="0.25">
      <c r="A156" s="29" t="s">
        <v>548</v>
      </c>
      <c r="B156" s="29" t="s">
        <v>549</v>
      </c>
      <c r="C156" s="30">
        <v>10000000</v>
      </c>
      <c r="D156" s="30">
        <v>0</v>
      </c>
      <c r="E156" s="30">
        <v>0</v>
      </c>
      <c r="F156" s="30">
        <v>0</v>
      </c>
      <c r="G156" s="30">
        <v>0</v>
      </c>
      <c r="H156" s="30">
        <v>10000000</v>
      </c>
      <c r="I156" s="30">
        <v>10000000</v>
      </c>
      <c r="J156" s="30">
        <v>0</v>
      </c>
      <c r="K156" s="30">
        <v>10000000</v>
      </c>
      <c r="L156" s="30">
        <v>0</v>
      </c>
      <c r="M156" s="30">
        <v>0</v>
      </c>
      <c r="N156" s="30">
        <v>10000000</v>
      </c>
      <c r="O156" s="30">
        <v>10000000</v>
      </c>
      <c r="Q156" s="116"/>
    </row>
    <row r="157" spans="1:17" s="114" customFormat="1" ht="15" x14ac:dyDescent="0.25">
      <c r="A157" s="29" t="s">
        <v>550</v>
      </c>
      <c r="B157" s="29" t="s">
        <v>551</v>
      </c>
      <c r="C157" s="30">
        <v>99434315</v>
      </c>
      <c r="D157" s="30">
        <v>0</v>
      </c>
      <c r="E157" s="30">
        <v>0</v>
      </c>
      <c r="F157" s="30">
        <v>0</v>
      </c>
      <c r="G157" s="30">
        <v>0</v>
      </c>
      <c r="H157" s="30">
        <v>99434315</v>
      </c>
      <c r="I157" s="30">
        <v>18423514</v>
      </c>
      <c r="J157" s="30">
        <v>18704950</v>
      </c>
      <c r="K157" s="30">
        <v>37128464</v>
      </c>
      <c r="L157" s="30">
        <v>62305851</v>
      </c>
      <c r="M157" s="30">
        <v>8436601</v>
      </c>
      <c r="N157" s="30">
        <v>20429986</v>
      </c>
      <c r="O157" s="30">
        <v>28866587</v>
      </c>
      <c r="Q157" s="116"/>
    </row>
    <row r="158" spans="1:17" s="114" customFormat="1" ht="15" x14ac:dyDescent="0.25">
      <c r="A158" s="29" t="s">
        <v>552</v>
      </c>
      <c r="B158" s="29" t="s">
        <v>553</v>
      </c>
      <c r="C158" s="30">
        <v>1200000</v>
      </c>
      <c r="D158" s="30">
        <v>0</v>
      </c>
      <c r="E158" s="30">
        <v>0</v>
      </c>
      <c r="F158" s="30">
        <v>0</v>
      </c>
      <c r="G158" s="30">
        <v>0</v>
      </c>
      <c r="H158" s="30">
        <v>1200000</v>
      </c>
      <c r="I158" s="30">
        <v>0</v>
      </c>
      <c r="J158" s="30">
        <v>0</v>
      </c>
      <c r="K158" s="30">
        <v>0</v>
      </c>
      <c r="L158" s="30">
        <v>1200000</v>
      </c>
      <c r="M158" s="30">
        <v>0</v>
      </c>
      <c r="N158" s="30">
        <v>0</v>
      </c>
      <c r="O158" s="30">
        <v>0</v>
      </c>
      <c r="Q158" s="116"/>
    </row>
    <row r="159" spans="1:17" s="114" customFormat="1" ht="15" x14ac:dyDescent="0.25">
      <c r="A159" s="37" t="s">
        <v>554</v>
      </c>
      <c r="B159" s="37" t="s">
        <v>555</v>
      </c>
      <c r="C159" s="38">
        <v>611477640</v>
      </c>
      <c r="D159" s="38">
        <v>600000000</v>
      </c>
      <c r="E159" s="38">
        <v>0</v>
      </c>
      <c r="F159" s="38">
        <v>0</v>
      </c>
      <c r="G159" s="38">
        <v>0</v>
      </c>
      <c r="H159" s="38">
        <v>1211477640</v>
      </c>
      <c r="I159" s="38">
        <v>880093</v>
      </c>
      <c r="J159" s="38">
        <v>634559958.02999997</v>
      </c>
      <c r="K159" s="38">
        <v>635440051.02999997</v>
      </c>
      <c r="L159" s="38">
        <v>576037588.97000003</v>
      </c>
      <c r="M159" s="38">
        <v>880093</v>
      </c>
      <c r="N159" s="38">
        <v>626759958.02999997</v>
      </c>
      <c r="O159" s="38">
        <v>627640051.02999997</v>
      </c>
      <c r="Q159" s="67"/>
    </row>
    <row r="160" spans="1:17" s="114" customFormat="1" ht="15" x14ac:dyDescent="0.25">
      <c r="A160" s="37" t="s">
        <v>556</v>
      </c>
      <c r="B160" s="37" t="s">
        <v>557</v>
      </c>
      <c r="C160" s="38">
        <v>11477640</v>
      </c>
      <c r="D160" s="38">
        <v>0</v>
      </c>
      <c r="E160" s="38">
        <v>0</v>
      </c>
      <c r="F160" s="38">
        <v>0</v>
      </c>
      <c r="G160" s="38">
        <v>0</v>
      </c>
      <c r="H160" s="38">
        <v>11477640</v>
      </c>
      <c r="I160" s="38">
        <v>795100</v>
      </c>
      <c r="J160" s="38">
        <v>1662900</v>
      </c>
      <c r="K160" s="38">
        <v>2458000</v>
      </c>
      <c r="L160" s="38">
        <v>9019640</v>
      </c>
      <c r="M160" s="38">
        <v>795100</v>
      </c>
      <c r="N160" s="38">
        <v>1662900</v>
      </c>
      <c r="O160" s="38">
        <v>2458000</v>
      </c>
      <c r="Q160" s="67"/>
    </row>
    <row r="161" spans="1:17" s="114" customFormat="1" ht="15" x14ac:dyDescent="0.25">
      <c r="A161" s="37" t="s">
        <v>558</v>
      </c>
      <c r="B161" s="37" t="s">
        <v>559</v>
      </c>
      <c r="C161" s="38">
        <v>11477640</v>
      </c>
      <c r="D161" s="38">
        <v>0</v>
      </c>
      <c r="E161" s="38">
        <v>0</v>
      </c>
      <c r="F161" s="38">
        <v>0</v>
      </c>
      <c r="G161" s="38">
        <v>0</v>
      </c>
      <c r="H161" s="38">
        <v>11477640</v>
      </c>
      <c r="I161" s="38">
        <v>795100</v>
      </c>
      <c r="J161" s="38">
        <v>1662900</v>
      </c>
      <c r="K161" s="38">
        <v>2458000</v>
      </c>
      <c r="L161" s="38">
        <v>9019640</v>
      </c>
      <c r="M161" s="38">
        <v>795100</v>
      </c>
      <c r="N161" s="38">
        <v>1662900</v>
      </c>
      <c r="O161" s="38">
        <v>2458000</v>
      </c>
      <c r="Q161" s="67"/>
    </row>
    <row r="162" spans="1:17" s="115" customFormat="1" ht="15" x14ac:dyDescent="0.25">
      <c r="A162" s="29" t="s">
        <v>560</v>
      </c>
      <c r="B162" s="29" t="s">
        <v>561</v>
      </c>
      <c r="C162" s="30">
        <v>11477640</v>
      </c>
      <c r="D162" s="30">
        <v>0</v>
      </c>
      <c r="E162" s="30">
        <v>0</v>
      </c>
      <c r="F162" s="30">
        <v>0</v>
      </c>
      <c r="G162" s="30">
        <v>0</v>
      </c>
      <c r="H162" s="30">
        <v>11477640</v>
      </c>
      <c r="I162" s="30">
        <v>795100</v>
      </c>
      <c r="J162" s="30">
        <v>1662900</v>
      </c>
      <c r="K162" s="30">
        <v>2458000</v>
      </c>
      <c r="L162" s="30">
        <v>9019640</v>
      </c>
      <c r="M162" s="30">
        <v>795100</v>
      </c>
      <c r="N162" s="30">
        <v>1662900</v>
      </c>
      <c r="O162" s="30">
        <v>2458000</v>
      </c>
      <c r="Q162" s="116"/>
    </row>
    <row r="163" spans="1:17" s="114" customFormat="1" ht="15" x14ac:dyDescent="0.25">
      <c r="A163" s="37" t="s">
        <v>562</v>
      </c>
      <c r="B163" s="37" t="s">
        <v>563</v>
      </c>
      <c r="C163" s="38">
        <v>600000000</v>
      </c>
      <c r="D163" s="38">
        <v>600000000</v>
      </c>
      <c r="E163" s="38">
        <v>0</v>
      </c>
      <c r="F163" s="38">
        <v>0</v>
      </c>
      <c r="G163" s="38">
        <v>0</v>
      </c>
      <c r="H163" s="38">
        <v>1200000000</v>
      </c>
      <c r="I163" s="38">
        <v>84993</v>
      </c>
      <c r="J163" s="38">
        <v>632897058.02999997</v>
      </c>
      <c r="K163" s="38">
        <v>632982051.02999997</v>
      </c>
      <c r="L163" s="38">
        <v>567017948.97000003</v>
      </c>
      <c r="M163" s="38">
        <v>84993</v>
      </c>
      <c r="N163" s="38">
        <v>625097058.02999997</v>
      </c>
      <c r="O163" s="38">
        <v>625182051.02999997</v>
      </c>
      <c r="Q163" s="67"/>
    </row>
    <row r="164" spans="1:17" s="114" customFormat="1" ht="15" x14ac:dyDescent="0.25">
      <c r="A164" s="37" t="s">
        <v>564</v>
      </c>
      <c r="B164" s="37" t="s">
        <v>565</v>
      </c>
      <c r="C164" s="38">
        <v>600000000</v>
      </c>
      <c r="D164" s="38">
        <v>600000000</v>
      </c>
      <c r="E164" s="38">
        <v>0</v>
      </c>
      <c r="F164" s="38">
        <v>0</v>
      </c>
      <c r="G164" s="38">
        <v>0</v>
      </c>
      <c r="H164" s="38">
        <v>1200000000</v>
      </c>
      <c r="I164" s="38">
        <v>84993</v>
      </c>
      <c r="J164" s="38">
        <v>632897058.02999997</v>
      </c>
      <c r="K164" s="38">
        <v>632982051.02999997</v>
      </c>
      <c r="L164" s="38">
        <v>567017948.97000003</v>
      </c>
      <c r="M164" s="38">
        <v>84993</v>
      </c>
      <c r="N164" s="38">
        <v>625097058.02999997</v>
      </c>
      <c r="O164" s="38">
        <v>625182051.02999997</v>
      </c>
      <c r="Q164" s="67"/>
    </row>
    <row r="165" spans="1:17" s="114" customFormat="1" ht="15" x14ac:dyDescent="0.25">
      <c r="A165" s="29" t="s">
        <v>566</v>
      </c>
      <c r="B165" s="29" t="s">
        <v>567</v>
      </c>
      <c r="C165" s="30">
        <v>500000000</v>
      </c>
      <c r="D165" s="30">
        <v>600000000</v>
      </c>
      <c r="E165" s="30">
        <v>0</v>
      </c>
      <c r="F165" s="30">
        <v>0</v>
      </c>
      <c r="G165" s="30">
        <v>0</v>
      </c>
      <c r="H165" s="30">
        <v>1100000000</v>
      </c>
      <c r="I165" s="30">
        <v>84993</v>
      </c>
      <c r="J165" s="30">
        <v>632897058.02999997</v>
      </c>
      <c r="K165" s="30">
        <v>632982051.02999997</v>
      </c>
      <c r="L165" s="30">
        <v>467017948.97000003</v>
      </c>
      <c r="M165" s="30">
        <v>84993</v>
      </c>
      <c r="N165" s="30">
        <v>625097058.02999997</v>
      </c>
      <c r="O165" s="30">
        <v>625182051.02999997</v>
      </c>
      <c r="Q165" s="116"/>
    </row>
    <row r="166" spans="1:17" s="114" customFormat="1" ht="15" x14ac:dyDescent="0.25">
      <c r="A166" s="29" t="s">
        <v>568</v>
      </c>
      <c r="B166" s="29" t="s">
        <v>569</v>
      </c>
      <c r="C166" s="30">
        <v>100000000</v>
      </c>
      <c r="D166" s="30">
        <v>0</v>
      </c>
      <c r="E166" s="30">
        <v>0</v>
      </c>
      <c r="F166" s="30">
        <v>0</v>
      </c>
      <c r="G166" s="30">
        <v>0</v>
      </c>
      <c r="H166" s="30">
        <v>100000000</v>
      </c>
      <c r="I166" s="30">
        <v>0</v>
      </c>
      <c r="J166" s="30">
        <v>0</v>
      </c>
      <c r="K166" s="30">
        <v>0</v>
      </c>
      <c r="L166" s="30">
        <v>100000000</v>
      </c>
      <c r="M166" s="30">
        <v>0</v>
      </c>
      <c r="N166" s="30">
        <v>0</v>
      </c>
      <c r="O166" s="30">
        <v>0</v>
      </c>
      <c r="Q166" s="116"/>
    </row>
    <row r="167" spans="1:17" s="114" customFormat="1" ht="15" x14ac:dyDescent="0.25">
      <c r="A167" s="37" t="s">
        <v>570</v>
      </c>
      <c r="B167" s="37" t="s">
        <v>571</v>
      </c>
      <c r="C167" s="38">
        <v>205000000</v>
      </c>
      <c r="D167" s="38">
        <v>77184230</v>
      </c>
      <c r="E167" s="38">
        <v>0</v>
      </c>
      <c r="F167" s="38">
        <v>0</v>
      </c>
      <c r="G167" s="38">
        <v>0</v>
      </c>
      <c r="H167" s="38">
        <v>282184230</v>
      </c>
      <c r="I167" s="38">
        <v>8000000</v>
      </c>
      <c r="J167" s="38">
        <v>42000000</v>
      </c>
      <c r="K167" s="38">
        <v>50000000</v>
      </c>
      <c r="L167" s="38">
        <v>232184230</v>
      </c>
      <c r="M167" s="38">
        <v>8000000</v>
      </c>
      <c r="N167" s="38">
        <v>42000000</v>
      </c>
      <c r="O167" s="38">
        <v>50000000</v>
      </c>
      <c r="Q167" s="67"/>
    </row>
    <row r="168" spans="1:17" s="114" customFormat="1" ht="15" x14ac:dyDescent="0.25">
      <c r="A168" s="37" t="s">
        <v>572</v>
      </c>
      <c r="B168" s="37" t="s">
        <v>573</v>
      </c>
      <c r="C168" s="38">
        <v>205000000</v>
      </c>
      <c r="D168" s="38">
        <v>77184230</v>
      </c>
      <c r="E168" s="38">
        <v>0</v>
      </c>
      <c r="F168" s="38">
        <v>0</v>
      </c>
      <c r="G168" s="38">
        <v>0</v>
      </c>
      <c r="H168" s="38">
        <v>282184230</v>
      </c>
      <c r="I168" s="38">
        <v>8000000</v>
      </c>
      <c r="J168" s="38">
        <v>42000000</v>
      </c>
      <c r="K168" s="38">
        <v>50000000</v>
      </c>
      <c r="L168" s="38">
        <v>232184230</v>
      </c>
      <c r="M168" s="38">
        <v>8000000</v>
      </c>
      <c r="N168" s="38">
        <v>42000000</v>
      </c>
      <c r="O168" s="38">
        <v>50000000</v>
      </c>
      <c r="Q168" s="67"/>
    </row>
    <row r="169" spans="1:17" s="115" customFormat="1" ht="15" x14ac:dyDescent="0.25">
      <c r="A169" s="29" t="s">
        <v>574</v>
      </c>
      <c r="B169" s="29" t="s">
        <v>575</v>
      </c>
      <c r="C169" s="30">
        <v>105000000</v>
      </c>
      <c r="D169" s="30">
        <v>0</v>
      </c>
      <c r="E169" s="30">
        <v>0</v>
      </c>
      <c r="F169" s="30">
        <v>0</v>
      </c>
      <c r="G169" s="30">
        <v>0</v>
      </c>
      <c r="H169" s="30">
        <v>105000000</v>
      </c>
      <c r="I169" s="30">
        <v>0</v>
      </c>
      <c r="J169" s="30">
        <v>0</v>
      </c>
      <c r="K169" s="30">
        <v>0</v>
      </c>
      <c r="L169" s="30">
        <v>105000000</v>
      </c>
      <c r="M169" s="30">
        <v>0</v>
      </c>
      <c r="N169" s="30">
        <v>0</v>
      </c>
      <c r="O169" s="30">
        <v>0</v>
      </c>
      <c r="Q169" s="116"/>
    </row>
    <row r="170" spans="1:17" s="115" customFormat="1" ht="15" x14ac:dyDescent="0.25">
      <c r="A170" s="29" t="s">
        <v>576</v>
      </c>
      <c r="B170" s="29" t="s">
        <v>577</v>
      </c>
      <c r="C170" s="30">
        <v>100000000</v>
      </c>
      <c r="D170" s="30">
        <v>77184230</v>
      </c>
      <c r="E170" s="30">
        <v>0</v>
      </c>
      <c r="F170" s="30">
        <v>0</v>
      </c>
      <c r="G170" s="30">
        <v>0</v>
      </c>
      <c r="H170" s="30">
        <v>177184230</v>
      </c>
      <c r="I170" s="30">
        <v>8000000</v>
      </c>
      <c r="J170" s="30">
        <v>42000000</v>
      </c>
      <c r="K170" s="30">
        <v>50000000</v>
      </c>
      <c r="L170" s="30">
        <v>127184230</v>
      </c>
      <c r="M170" s="30">
        <v>8000000</v>
      </c>
      <c r="N170" s="30">
        <v>42000000</v>
      </c>
      <c r="O170" s="30">
        <v>50000000</v>
      </c>
      <c r="Q170" s="116"/>
    </row>
    <row r="171" spans="1:17" s="114" customFormat="1" ht="15" x14ac:dyDescent="0.25">
      <c r="A171" s="37" t="s">
        <v>578</v>
      </c>
      <c r="B171" s="37" t="s">
        <v>579</v>
      </c>
      <c r="C171" s="38">
        <v>363598809</v>
      </c>
      <c r="D171" s="38">
        <v>0</v>
      </c>
      <c r="E171" s="38">
        <v>0</v>
      </c>
      <c r="F171" s="38">
        <v>9891991</v>
      </c>
      <c r="G171" s="38">
        <v>0</v>
      </c>
      <c r="H171" s="38">
        <v>373490800</v>
      </c>
      <c r="I171" s="38">
        <v>82471294</v>
      </c>
      <c r="J171" s="38">
        <v>53781029</v>
      </c>
      <c r="K171" s="38">
        <v>136252323</v>
      </c>
      <c r="L171" s="38">
        <v>237238477</v>
      </c>
      <c r="M171" s="38">
        <v>80371012.199999988</v>
      </c>
      <c r="N171" s="38">
        <v>54207804</v>
      </c>
      <c r="O171" s="38">
        <v>134578816.19999999</v>
      </c>
      <c r="Q171" s="67"/>
    </row>
    <row r="172" spans="1:17" s="114" customFormat="1" ht="15" x14ac:dyDescent="0.25">
      <c r="A172" s="37" t="s">
        <v>580</v>
      </c>
      <c r="B172" s="37" t="s">
        <v>581</v>
      </c>
      <c r="C172" s="38">
        <v>75000000</v>
      </c>
      <c r="D172" s="38">
        <v>0</v>
      </c>
      <c r="E172" s="38">
        <v>0</v>
      </c>
      <c r="F172" s="38">
        <v>0</v>
      </c>
      <c r="G172" s="38">
        <v>0</v>
      </c>
      <c r="H172" s="38">
        <v>75000000</v>
      </c>
      <c r="I172" s="38">
        <v>7550600</v>
      </c>
      <c r="J172" s="38">
        <v>656800</v>
      </c>
      <c r="K172" s="38">
        <v>8207400</v>
      </c>
      <c r="L172" s="38">
        <v>66792600</v>
      </c>
      <c r="M172" s="38">
        <v>6278655.25</v>
      </c>
      <c r="N172" s="38">
        <v>999150</v>
      </c>
      <c r="O172" s="38">
        <v>7277805.25</v>
      </c>
      <c r="Q172" s="67"/>
    </row>
    <row r="173" spans="1:17" s="115" customFormat="1" ht="15" x14ac:dyDescent="0.25">
      <c r="A173" s="29" t="s">
        <v>582</v>
      </c>
      <c r="B173" s="29" t="s">
        <v>583</v>
      </c>
      <c r="C173" s="30">
        <v>30000000</v>
      </c>
      <c r="D173" s="30">
        <v>0</v>
      </c>
      <c r="E173" s="30">
        <v>0</v>
      </c>
      <c r="F173" s="30">
        <v>0</v>
      </c>
      <c r="G173" s="30">
        <v>0</v>
      </c>
      <c r="H173" s="30">
        <v>30000000</v>
      </c>
      <c r="I173" s="30">
        <v>0</v>
      </c>
      <c r="J173" s="30">
        <v>0</v>
      </c>
      <c r="K173" s="30">
        <v>0</v>
      </c>
      <c r="L173" s="30">
        <v>30000000</v>
      </c>
      <c r="M173" s="30">
        <v>0</v>
      </c>
      <c r="N173" s="30">
        <v>0</v>
      </c>
      <c r="O173" s="30">
        <v>0</v>
      </c>
      <c r="Q173" s="116"/>
    </row>
    <row r="174" spans="1:17" s="115" customFormat="1" ht="15" x14ac:dyDescent="0.25">
      <c r="A174" s="29" t="s">
        <v>584</v>
      </c>
      <c r="B174" s="29" t="s">
        <v>585</v>
      </c>
      <c r="C174" s="30">
        <v>8500000</v>
      </c>
      <c r="D174" s="30">
        <v>0</v>
      </c>
      <c r="E174" s="30">
        <v>0</v>
      </c>
      <c r="F174" s="30">
        <v>0</v>
      </c>
      <c r="G174" s="30">
        <v>0</v>
      </c>
      <c r="H174" s="30">
        <v>8500000</v>
      </c>
      <c r="I174" s="30">
        <v>1000000</v>
      </c>
      <c r="J174" s="30">
        <v>0</v>
      </c>
      <c r="K174" s="30">
        <v>1000000</v>
      </c>
      <c r="L174" s="30">
        <v>7500000</v>
      </c>
      <c r="M174" s="30">
        <v>28055.25</v>
      </c>
      <c r="N174" s="30">
        <v>42350</v>
      </c>
      <c r="O174" s="30">
        <v>70405.25</v>
      </c>
      <c r="Q174" s="116"/>
    </row>
    <row r="175" spans="1:17" s="115" customFormat="1" ht="15" x14ac:dyDescent="0.25">
      <c r="A175" s="29" t="s">
        <v>586</v>
      </c>
      <c r="B175" s="29" t="s">
        <v>587</v>
      </c>
      <c r="C175" s="30">
        <v>14200000</v>
      </c>
      <c r="D175" s="30">
        <v>0</v>
      </c>
      <c r="E175" s="30">
        <v>0</v>
      </c>
      <c r="F175" s="30">
        <v>0</v>
      </c>
      <c r="G175" s="30">
        <v>0</v>
      </c>
      <c r="H175" s="30">
        <v>14200000</v>
      </c>
      <c r="I175" s="30">
        <v>6011400</v>
      </c>
      <c r="J175" s="30">
        <v>0</v>
      </c>
      <c r="K175" s="30">
        <v>6011400</v>
      </c>
      <c r="L175" s="30">
        <v>8188600</v>
      </c>
      <c r="M175" s="30">
        <v>6011400</v>
      </c>
      <c r="N175" s="30">
        <v>0</v>
      </c>
      <c r="O175" s="30">
        <v>6011400</v>
      </c>
      <c r="Q175" s="116"/>
    </row>
    <row r="176" spans="1:17" s="115" customFormat="1" ht="15" x14ac:dyDescent="0.25">
      <c r="A176" s="29" t="s">
        <v>588</v>
      </c>
      <c r="B176" s="29" t="s">
        <v>589</v>
      </c>
      <c r="C176" s="30">
        <v>13145000</v>
      </c>
      <c r="D176" s="30">
        <v>0</v>
      </c>
      <c r="E176" s="30">
        <v>0</v>
      </c>
      <c r="F176" s="30">
        <v>0</v>
      </c>
      <c r="G176" s="30">
        <v>0</v>
      </c>
      <c r="H176" s="30">
        <v>13145000</v>
      </c>
      <c r="I176" s="30">
        <v>539200</v>
      </c>
      <c r="J176" s="30">
        <v>656800</v>
      </c>
      <c r="K176" s="30">
        <v>1196000</v>
      </c>
      <c r="L176" s="30">
        <v>11949000</v>
      </c>
      <c r="M176" s="30">
        <v>239200</v>
      </c>
      <c r="N176" s="30">
        <v>956800</v>
      </c>
      <c r="O176" s="30">
        <v>1196000</v>
      </c>
      <c r="Q176" s="116"/>
    </row>
    <row r="177" spans="1:17" s="115" customFormat="1" ht="15" x14ac:dyDescent="0.25">
      <c r="A177" s="29" t="s">
        <v>590</v>
      </c>
      <c r="B177" s="29" t="s">
        <v>591</v>
      </c>
      <c r="C177" s="30">
        <v>9155000</v>
      </c>
      <c r="D177" s="30">
        <v>0</v>
      </c>
      <c r="E177" s="30">
        <v>0</v>
      </c>
      <c r="F177" s="30">
        <v>0</v>
      </c>
      <c r="G177" s="30">
        <v>0</v>
      </c>
      <c r="H177" s="30">
        <v>9155000</v>
      </c>
      <c r="I177" s="30">
        <v>0</v>
      </c>
      <c r="J177" s="30">
        <v>0</v>
      </c>
      <c r="K177" s="30">
        <v>0</v>
      </c>
      <c r="L177" s="30">
        <v>9155000</v>
      </c>
      <c r="M177" s="30">
        <v>0</v>
      </c>
      <c r="N177" s="30">
        <v>0</v>
      </c>
      <c r="O177" s="30">
        <v>0</v>
      </c>
      <c r="Q177" s="116"/>
    </row>
    <row r="178" spans="1:17" s="115" customFormat="1" ht="15" x14ac:dyDescent="0.25">
      <c r="A178" s="29" t="s">
        <v>592</v>
      </c>
      <c r="B178" s="29" t="s">
        <v>593</v>
      </c>
      <c r="C178" s="30">
        <v>81409437</v>
      </c>
      <c r="D178" s="30">
        <v>0</v>
      </c>
      <c r="E178" s="30">
        <v>0</v>
      </c>
      <c r="F178" s="30">
        <v>0</v>
      </c>
      <c r="G178" s="30">
        <v>0</v>
      </c>
      <c r="H178" s="30">
        <v>81409437</v>
      </c>
      <c r="I178" s="30">
        <v>18009362</v>
      </c>
      <c r="J178" s="30">
        <v>1334290</v>
      </c>
      <c r="K178" s="30">
        <v>19343652</v>
      </c>
      <c r="L178" s="30">
        <v>62065785</v>
      </c>
      <c r="M178" s="30">
        <v>18009362</v>
      </c>
      <c r="N178" s="30">
        <v>1334290</v>
      </c>
      <c r="O178" s="30">
        <v>19343652</v>
      </c>
      <c r="Q178" s="116"/>
    </row>
    <row r="179" spans="1:17" s="114" customFormat="1" ht="15" x14ac:dyDescent="0.25">
      <c r="A179" s="29" t="s">
        <v>594</v>
      </c>
      <c r="B179" s="29" t="s">
        <v>595</v>
      </c>
      <c r="C179" s="30">
        <v>43165292</v>
      </c>
      <c r="D179" s="30">
        <v>0</v>
      </c>
      <c r="E179" s="30">
        <v>0</v>
      </c>
      <c r="F179" s="30">
        <v>0</v>
      </c>
      <c r="G179" s="30">
        <v>0</v>
      </c>
      <c r="H179" s="30">
        <v>43165292</v>
      </c>
      <c r="I179" s="30">
        <v>5354810</v>
      </c>
      <c r="J179" s="30">
        <v>9410966</v>
      </c>
      <c r="K179" s="30">
        <v>14765776</v>
      </c>
      <c r="L179" s="30">
        <v>28399516</v>
      </c>
      <c r="M179" s="30">
        <v>4526472.9499999993</v>
      </c>
      <c r="N179" s="30">
        <v>9495391</v>
      </c>
      <c r="O179" s="30">
        <v>14021863.949999999</v>
      </c>
      <c r="Q179" s="116"/>
    </row>
    <row r="180" spans="1:17" s="114" customFormat="1" ht="15" x14ac:dyDescent="0.25">
      <c r="A180" s="37" t="s">
        <v>596</v>
      </c>
      <c r="B180" s="37" t="s">
        <v>597</v>
      </c>
      <c r="C180" s="38">
        <v>102037350</v>
      </c>
      <c r="D180" s="38">
        <v>0</v>
      </c>
      <c r="E180" s="38">
        <v>0</v>
      </c>
      <c r="F180" s="38">
        <v>9891991</v>
      </c>
      <c r="G180" s="38">
        <v>0</v>
      </c>
      <c r="H180" s="38">
        <v>111929341</v>
      </c>
      <c r="I180" s="38">
        <v>45256973</v>
      </c>
      <c r="J180" s="38">
        <v>42378973</v>
      </c>
      <c r="K180" s="38">
        <v>87635946</v>
      </c>
      <c r="L180" s="38">
        <v>24293395</v>
      </c>
      <c r="M180" s="38">
        <v>45256973</v>
      </c>
      <c r="N180" s="38">
        <v>42378973</v>
      </c>
      <c r="O180" s="38">
        <v>87635946</v>
      </c>
      <c r="Q180" s="67"/>
    </row>
    <row r="181" spans="1:17" s="115" customFormat="1" ht="15" x14ac:dyDescent="0.25">
      <c r="A181" s="29" t="s">
        <v>598</v>
      </c>
      <c r="B181" s="29" t="s">
        <v>599</v>
      </c>
      <c r="C181" s="30">
        <v>74865955</v>
      </c>
      <c r="D181" s="30">
        <v>0</v>
      </c>
      <c r="E181" s="30">
        <v>0</v>
      </c>
      <c r="F181" s="30">
        <v>9891991</v>
      </c>
      <c r="G181" s="30">
        <v>0</v>
      </c>
      <c r="H181" s="30">
        <v>84757946</v>
      </c>
      <c r="I181" s="30">
        <v>42378973</v>
      </c>
      <c r="J181" s="30">
        <v>42378973</v>
      </c>
      <c r="K181" s="30">
        <v>84757946</v>
      </c>
      <c r="L181" s="30">
        <v>0</v>
      </c>
      <c r="M181" s="30">
        <v>42378973</v>
      </c>
      <c r="N181" s="30">
        <v>42378973</v>
      </c>
      <c r="O181" s="30">
        <v>84757946</v>
      </c>
      <c r="Q181" s="116"/>
    </row>
    <row r="182" spans="1:17" s="115" customFormat="1" ht="15" x14ac:dyDescent="0.25">
      <c r="A182" s="29" t="s">
        <v>600</v>
      </c>
      <c r="B182" s="29" t="s">
        <v>601</v>
      </c>
      <c r="C182" s="30">
        <v>6132000</v>
      </c>
      <c r="D182" s="30">
        <v>0</v>
      </c>
      <c r="E182" s="30">
        <v>0</v>
      </c>
      <c r="F182" s="30">
        <v>0</v>
      </c>
      <c r="G182" s="30">
        <v>0</v>
      </c>
      <c r="H182" s="30">
        <v>6132000</v>
      </c>
      <c r="I182" s="30">
        <v>2878000</v>
      </c>
      <c r="J182" s="30">
        <v>0</v>
      </c>
      <c r="K182" s="30">
        <v>2878000</v>
      </c>
      <c r="L182" s="30">
        <v>3254000</v>
      </c>
      <c r="M182" s="30">
        <v>2878000</v>
      </c>
      <c r="N182" s="30">
        <v>0</v>
      </c>
      <c r="O182" s="30">
        <v>2878000</v>
      </c>
      <c r="Q182" s="116"/>
    </row>
    <row r="183" spans="1:17" s="114" customFormat="1" ht="15" x14ac:dyDescent="0.25">
      <c r="A183" s="29" t="s">
        <v>602</v>
      </c>
      <c r="B183" s="29" t="s">
        <v>603</v>
      </c>
      <c r="C183" s="30">
        <v>18279395</v>
      </c>
      <c r="D183" s="30">
        <v>0</v>
      </c>
      <c r="E183" s="30">
        <v>0</v>
      </c>
      <c r="F183" s="30">
        <v>0</v>
      </c>
      <c r="G183" s="30">
        <v>0</v>
      </c>
      <c r="H183" s="30">
        <v>18279395</v>
      </c>
      <c r="I183" s="30">
        <v>0</v>
      </c>
      <c r="J183" s="30">
        <v>0</v>
      </c>
      <c r="K183" s="30">
        <v>0</v>
      </c>
      <c r="L183" s="30">
        <v>18279395</v>
      </c>
      <c r="M183" s="30">
        <v>0</v>
      </c>
      <c r="N183" s="30">
        <v>0</v>
      </c>
      <c r="O183" s="30">
        <v>0</v>
      </c>
      <c r="Q183" s="116"/>
    </row>
    <row r="184" spans="1:17" s="115" customFormat="1" ht="15" x14ac:dyDescent="0.25">
      <c r="A184" s="29" t="s">
        <v>604</v>
      </c>
      <c r="B184" s="29" t="s">
        <v>605</v>
      </c>
      <c r="C184" s="30">
        <v>2760000</v>
      </c>
      <c r="D184" s="30">
        <v>0</v>
      </c>
      <c r="E184" s="30">
        <v>0</v>
      </c>
      <c r="F184" s="30">
        <v>0</v>
      </c>
      <c r="G184" s="30">
        <v>0</v>
      </c>
      <c r="H184" s="30">
        <v>2760000</v>
      </c>
      <c r="I184" s="30">
        <v>0</v>
      </c>
      <c r="J184" s="30">
        <v>0</v>
      </c>
      <c r="K184" s="30">
        <v>0</v>
      </c>
      <c r="L184" s="30">
        <v>2760000</v>
      </c>
      <c r="M184" s="30">
        <v>0</v>
      </c>
      <c r="N184" s="30">
        <v>0</v>
      </c>
      <c r="O184" s="30">
        <v>0</v>
      </c>
      <c r="Q184" s="116"/>
    </row>
    <row r="185" spans="1:17" s="114" customFormat="1" ht="15" x14ac:dyDescent="0.25">
      <c r="A185" s="37" t="s">
        <v>606</v>
      </c>
      <c r="B185" s="37" t="s">
        <v>25</v>
      </c>
      <c r="C185" s="38">
        <v>11986730</v>
      </c>
      <c r="D185" s="38">
        <v>0</v>
      </c>
      <c r="E185" s="38">
        <v>0</v>
      </c>
      <c r="F185" s="38">
        <v>0</v>
      </c>
      <c r="G185" s="38">
        <v>0</v>
      </c>
      <c r="H185" s="38">
        <v>11986730</v>
      </c>
      <c r="I185" s="38">
        <v>0</v>
      </c>
      <c r="J185" s="38">
        <v>0</v>
      </c>
      <c r="K185" s="38">
        <v>0</v>
      </c>
      <c r="L185" s="38">
        <v>11986730</v>
      </c>
      <c r="M185" s="38">
        <v>0</v>
      </c>
      <c r="N185" s="38">
        <v>0</v>
      </c>
      <c r="O185" s="38">
        <v>0</v>
      </c>
      <c r="Q185" s="67"/>
    </row>
    <row r="186" spans="1:17" s="114" customFormat="1" ht="15" x14ac:dyDescent="0.25">
      <c r="A186" s="37" t="s">
        <v>607</v>
      </c>
      <c r="B186" s="37" t="s">
        <v>608</v>
      </c>
      <c r="C186" s="38">
        <v>11986730</v>
      </c>
      <c r="D186" s="38">
        <v>0</v>
      </c>
      <c r="E186" s="38">
        <v>0</v>
      </c>
      <c r="F186" s="38">
        <v>0</v>
      </c>
      <c r="G186" s="38">
        <v>0</v>
      </c>
      <c r="H186" s="38">
        <v>11986730</v>
      </c>
      <c r="I186" s="38">
        <v>0</v>
      </c>
      <c r="J186" s="38">
        <v>0</v>
      </c>
      <c r="K186" s="38">
        <v>0</v>
      </c>
      <c r="L186" s="38">
        <v>11986730</v>
      </c>
      <c r="M186" s="38">
        <v>0</v>
      </c>
      <c r="N186" s="38">
        <v>0</v>
      </c>
      <c r="O186" s="38">
        <v>0</v>
      </c>
      <c r="Q186" s="67"/>
    </row>
    <row r="187" spans="1:17" s="115" customFormat="1" ht="15" x14ac:dyDescent="0.25">
      <c r="A187" s="29" t="s">
        <v>609</v>
      </c>
      <c r="B187" s="29" t="s">
        <v>610</v>
      </c>
      <c r="C187" s="30">
        <v>11986730</v>
      </c>
      <c r="D187" s="30">
        <v>0</v>
      </c>
      <c r="E187" s="30">
        <v>0</v>
      </c>
      <c r="F187" s="30">
        <v>0</v>
      </c>
      <c r="G187" s="30">
        <v>0</v>
      </c>
      <c r="H187" s="30">
        <v>11986730</v>
      </c>
      <c r="I187" s="30">
        <v>0</v>
      </c>
      <c r="J187" s="30">
        <v>0</v>
      </c>
      <c r="K187" s="30">
        <v>0</v>
      </c>
      <c r="L187" s="30">
        <v>11986730</v>
      </c>
      <c r="M187" s="30">
        <v>0</v>
      </c>
      <c r="N187" s="30">
        <v>0</v>
      </c>
      <c r="O187" s="30">
        <v>0</v>
      </c>
      <c r="Q187" s="116"/>
    </row>
    <row r="188" spans="1:17" s="114" customFormat="1" ht="15" x14ac:dyDescent="0.25">
      <c r="A188" s="29" t="s">
        <v>611</v>
      </c>
      <c r="B188" s="29" t="s">
        <v>612</v>
      </c>
      <c r="C188" s="30">
        <v>50000000</v>
      </c>
      <c r="D188" s="30">
        <v>0</v>
      </c>
      <c r="E188" s="30">
        <v>0</v>
      </c>
      <c r="F188" s="30">
        <v>0</v>
      </c>
      <c r="G188" s="30">
        <v>0</v>
      </c>
      <c r="H188" s="30">
        <v>50000000</v>
      </c>
      <c r="I188" s="30">
        <v>6299549</v>
      </c>
      <c r="J188" s="30">
        <v>0</v>
      </c>
      <c r="K188" s="30">
        <v>6299549</v>
      </c>
      <c r="L188" s="30">
        <v>43700451</v>
      </c>
      <c r="M188" s="30">
        <v>6299549</v>
      </c>
      <c r="N188" s="30">
        <v>0</v>
      </c>
      <c r="O188" s="30">
        <v>6299549</v>
      </c>
      <c r="Q188" s="116"/>
    </row>
    <row r="189" spans="1:17" s="114" customFormat="1" ht="15" x14ac:dyDescent="0.25">
      <c r="A189" s="29"/>
      <c r="B189" s="29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Q189" s="116"/>
    </row>
    <row r="190" spans="1:17" s="113" customFormat="1" ht="17.25" customHeight="1" x14ac:dyDescent="0.25">
      <c r="A190" s="25" t="s">
        <v>613</v>
      </c>
      <c r="B190" s="25" t="s">
        <v>614</v>
      </c>
      <c r="C190" s="26">
        <v>163652389254</v>
      </c>
      <c r="D190" s="26">
        <v>10286117848.17</v>
      </c>
      <c r="E190" s="26">
        <v>51000006.179999985</v>
      </c>
      <c r="F190" s="26">
        <v>14551247662</v>
      </c>
      <c r="G190" s="26">
        <v>-14551247662</v>
      </c>
      <c r="H190" s="26">
        <v>173887507095.98999</v>
      </c>
      <c r="I190" s="26">
        <v>40089627086.280014</v>
      </c>
      <c r="J190" s="26">
        <v>12973259858.529999</v>
      </c>
      <c r="K190" s="26">
        <v>53062886944.810013</v>
      </c>
      <c r="L190" s="26">
        <v>120824620151.17998</v>
      </c>
      <c r="M190" s="26">
        <v>6264827562.6599998</v>
      </c>
      <c r="N190" s="26">
        <v>7216685195.3600006</v>
      </c>
      <c r="O190" s="26">
        <v>13481512758.02</v>
      </c>
      <c r="Q190" s="117"/>
    </row>
    <row r="191" spans="1:17" s="114" customFormat="1" ht="15" x14ac:dyDescent="0.25">
      <c r="A191" s="37" t="s">
        <v>615</v>
      </c>
      <c r="B191" s="37" t="s">
        <v>379</v>
      </c>
      <c r="C191" s="38">
        <v>163652389254</v>
      </c>
      <c r="D191" s="38">
        <v>10286117848.17</v>
      </c>
      <c r="E191" s="38">
        <v>51000006.179999985</v>
      </c>
      <c r="F191" s="38">
        <v>14551247662</v>
      </c>
      <c r="G191" s="38">
        <v>-14551247662</v>
      </c>
      <c r="H191" s="38">
        <v>173887507095.98999</v>
      </c>
      <c r="I191" s="38">
        <v>40089627086.280014</v>
      </c>
      <c r="J191" s="38">
        <v>12973259858.529999</v>
      </c>
      <c r="K191" s="38">
        <v>53062886944.810013</v>
      </c>
      <c r="L191" s="38">
        <v>120824620151.17998</v>
      </c>
      <c r="M191" s="38">
        <v>6264827562.6599998</v>
      </c>
      <c r="N191" s="38">
        <v>7216685195.3600006</v>
      </c>
      <c r="O191" s="38">
        <v>13481512758.02</v>
      </c>
      <c r="Q191" s="67"/>
    </row>
    <row r="192" spans="1:17" s="114" customFormat="1" ht="15" x14ac:dyDescent="0.25">
      <c r="A192" s="37" t="s">
        <v>616</v>
      </c>
      <c r="B192" s="37" t="s">
        <v>381</v>
      </c>
      <c r="C192" s="38">
        <v>162699072052</v>
      </c>
      <c r="D192" s="38">
        <v>10215371159.09</v>
      </c>
      <c r="E192" s="38">
        <v>51000006.179999985</v>
      </c>
      <c r="F192" s="38">
        <v>14551247662</v>
      </c>
      <c r="G192" s="38">
        <v>-14551247662</v>
      </c>
      <c r="H192" s="38">
        <v>172863443204.91</v>
      </c>
      <c r="I192" s="38">
        <v>39632743340.200012</v>
      </c>
      <c r="J192" s="38">
        <v>12969889858.529999</v>
      </c>
      <c r="K192" s="38">
        <v>52602633198.730011</v>
      </c>
      <c r="L192" s="38">
        <v>120260810006.17999</v>
      </c>
      <c r="M192" s="38">
        <v>6264411062.6599998</v>
      </c>
      <c r="N192" s="38">
        <v>7142568505.3600006</v>
      </c>
      <c r="O192" s="38">
        <v>13406979568.02</v>
      </c>
      <c r="Q192" s="67"/>
    </row>
    <row r="193" spans="1:17" s="114" customFormat="1" ht="15" x14ac:dyDescent="0.25">
      <c r="A193" s="37" t="s">
        <v>617</v>
      </c>
      <c r="B193" s="37" t="s">
        <v>383</v>
      </c>
      <c r="C193" s="38">
        <v>162699072052</v>
      </c>
      <c r="D193" s="38">
        <v>10215371159.09</v>
      </c>
      <c r="E193" s="38">
        <v>51000006.179999985</v>
      </c>
      <c r="F193" s="38">
        <v>14551247662</v>
      </c>
      <c r="G193" s="38">
        <v>-14551247662</v>
      </c>
      <c r="H193" s="38">
        <v>172863443204.91</v>
      </c>
      <c r="I193" s="38">
        <v>39632743340.200012</v>
      </c>
      <c r="J193" s="38">
        <v>12969889858.529999</v>
      </c>
      <c r="K193" s="38">
        <v>52602633198.730011</v>
      </c>
      <c r="L193" s="38">
        <v>120260810006.17999</v>
      </c>
      <c r="M193" s="38">
        <v>6264411062.6599998</v>
      </c>
      <c r="N193" s="38">
        <v>7142568505.3600006</v>
      </c>
      <c r="O193" s="38">
        <v>13406979568.02</v>
      </c>
      <c r="Q193" s="67"/>
    </row>
    <row r="194" spans="1:17" s="114" customFormat="1" ht="15" x14ac:dyDescent="0.25">
      <c r="A194" s="37" t="s">
        <v>618</v>
      </c>
      <c r="B194" s="37" t="s">
        <v>619</v>
      </c>
      <c r="C194" s="38">
        <v>162549072052</v>
      </c>
      <c r="D194" s="38">
        <v>10215371159.09</v>
      </c>
      <c r="E194" s="38">
        <v>51000006.179999985</v>
      </c>
      <c r="F194" s="38">
        <v>14551247662</v>
      </c>
      <c r="G194" s="38">
        <v>-14551247662</v>
      </c>
      <c r="H194" s="38">
        <v>172713443204.91</v>
      </c>
      <c r="I194" s="38">
        <v>39632743340.200012</v>
      </c>
      <c r="J194" s="38">
        <v>12969889858.529999</v>
      </c>
      <c r="K194" s="38">
        <v>52602633198.730011</v>
      </c>
      <c r="L194" s="38">
        <v>120110810006.17999</v>
      </c>
      <c r="M194" s="38">
        <v>6264411062.6599998</v>
      </c>
      <c r="N194" s="38">
        <v>7142568505.3600006</v>
      </c>
      <c r="O194" s="38">
        <v>13406979568.02</v>
      </c>
      <c r="Q194" s="67"/>
    </row>
    <row r="195" spans="1:17" s="114" customFormat="1" ht="15" x14ac:dyDescent="0.25">
      <c r="A195" s="37" t="s">
        <v>620</v>
      </c>
      <c r="B195" s="37" t="s">
        <v>621</v>
      </c>
      <c r="C195" s="38">
        <v>162549072052</v>
      </c>
      <c r="D195" s="38">
        <v>10215371159.09</v>
      </c>
      <c r="E195" s="38">
        <v>51000006.179999985</v>
      </c>
      <c r="F195" s="38">
        <v>14551247662</v>
      </c>
      <c r="G195" s="38">
        <v>-14551247662</v>
      </c>
      <c r="H195" s="38">
        <v>172713443204.91</v>
      </c>
      <c r="I195" s="38">
        <v>39632743340.200012</v>
      </c>
      <c r="J195" s="38">
        <v>12969889858.529999</v>
      </c>
      <c r="K195" s="38">
        <v>52602633198.730011</v>
      </c>
      <c r="L195" s="38">
        <v>120110810006.17999</v>
      </c>
      <c r="M195" s="38">
        <v>6264411062.6599998</v>
      </c>
      <c r="N195" s="38">
        <v>7142568505.3600006</v>
      </c>
      <c r="O195" s="38">
        <v>13406979568.02</v>
      </c>
      <c r="Q195" s="67"/>
    </row>
    <row r="196" spans="1:17" s="114" customFormat="1" ht="15" x14ac:dyDescent="0.25">
      <c r="A196" s="37" t="s">
        <v>622</v>
      </c>
      <c r="B196" s="37" t="s">
        <v>623</v>
      </c>
      <c r="C196" s="38">
        <v>162549072052</v>
      </c>
      <c r="D196" s="38">
        <v>10215371159.09</v>
      </c>
      <c r="E196" s="38">
        <v>51000006.179999985</v>
      </c>
      <c r="F196" s="38">
        <v>14551247662</v>
      </c>
      <c r="G196" s="38">
        <v>-14551247662</v>
      </c>
      <c r="H196" s="38">
        <v>172713443204.91</v>
      </c>
      <c r="I196" s="38">
        <v>39632743340.200012</v>
      </c>
      <c r="J196" s="38">
        <v>12969889858.529999</v>
      </c>
      <c r="K196" s="38">
        <v>52602633198.730011</v>
      </c>
      <c r="L196" s="38">
        <v>120110810006.17999</v>
      </c>
      <c r="M196" s="38">
        <v>6264411062.6599998</v>
      </c>
      <c r="N196" s="38">
        <v>7142568505.3600006</v>
      </c>
      <c r="O196" s="38">
        <v>13406979568.02</v>
      </c>
      <c r="Q196" s="67"/>
    </row>
    <row r="197" spans="1:17" s="115" customFormat="1" ht="15" x14ac:dyDescent="0.25">
      <c r="A197" s="29" t="s">
        <v>624</v>
      </c>
      <c r="B197" s="29" t="s">
        <v>625</v>
      </c>
      <c r="C197" s="30">
        <v>4109270024</v>
      </c>
      <c r="D197" s="30">
        <v>0</v>
      </c>
      <c r="E197" s="30">
        <v>0</v>
      </c>
      <c r="F197" s="30">
        <v>0</v>
      </c>
      <c r="G197" s="30">
        <v>0</v>
      </c>
      <c r="H197" s="30">
        <v>4109270024</v>
      </c>
      <c r="I197" s="30">
        <v>212525647</v>
      </c>
      <c r="J197" s="30">
        <v>54976794.939999998</v>
      </c>
      <c r="K197" s="30">
        <v>267502441.94</v>
      </c>
      <c r="L197" s="30">
        <v>3841767582.0599999</v>
      </c>
      <c r="M197" s="30">
        <v>0</v>
      </c>
      <c r="N197" s="30">
        <v>0</v>
      </c>
      <c r="O197" s="30">
        <v>0</v>
      </c>
      <c r="Q197" s="116"/>
    </row>
    <row r="198" spans="1:17" s="115" customFormat="1" ht="15" x14ac:dyDescent="0.25">
      <c r="A198" s="29" t="s">
        <v>626</v>
      </c>
      <c r="B198" s="29" t="s">
        <v>627</v>
      </c>
      <c r="C198" s="30">
        <v>70000000</v>
      </c>
      <c r="D198" s="30">
        <v>702639523.05999994</v>
      </c>
      <c r="E198" s="30">
        <v>0</v>
      </c>
      <c r="F198" s="30">
        <v>0</v>
      </c>
      <c r="G198" s="30">
        <v>0</v>
      </c>
      <c r="H198" s="30">
        <v>772639523.05999994</v>
      </c>
      <c r="I198" s="30">
        <v>0</v>
      </c>
      <c r="J198" s="30">
        <v>772639523.05999994</v>
      </c>
      <c r="K198" s="30">
        <v>772639523.05999994</v>
      </c>
      <c r="L198" s="30">
        <v>0</v>
      </c>
      <c r="M198" s="30">
        <v>0</v>
      </c>
      <c r="N198" s="30">
        <v>0</v>
      </c>
      <c r="O198" s="30">
        <v>0</v>
      </c>
      <c r="Q198" s="116"/>
    </row>
    <row r="199" spans="1:17" s="115" customFormat="1" ht="15" x14ac:dyDescent="0.25">
      <c r="A199" s="29" t="s">
        <v>628</v>
      </c>
      <c r="B199" s="29" t="s">
        <v>629</v>
      </c>
      <c r="C199" s="30">
        <v>6486866713</v>
      </c>
      <c r="D199" s="30">
        <v>5131742935.4300003</v>
      </c>
      <c r="E199" s="30">
        <v>0</v>
      </c>
      <c r="F199" s="30">
        <v>0</v>
      </c>
      <c r="G199" s="30">
        <v>0</v>
      </c>
      <c r="H199" s="30">
        <v>11618609648.43</v>
      </c>
      <c r="I199" s="30">
        <v>10188940037.059999</v>
      </c>
      <c r="J199" s="30">
        <v>138892911</v>
      </c>
      <c r="K199" s="30">
        <v>10327832948.059999</v>
      </c>
      <c r="L199" s="30">
        <v>1290776700.3700008</v>
      </c>
      <c r="M199" s="30">
        <v>3504203645.8500004</v>
      </c>
      <c r="N199" s="30">
        <v>1936428348.6600001</v>
      </c>
      <c r="O199" s="30">
        <v>5440631994.5100002</v>
      </c>
      <c r="Q199" s="116"/>
    </row>
    <row r="200" spans="1:17" s="115" customFormat="1" ht="15" x14ac:dyDescent="0.25">
      <c r="A200" s="29" t="s">
        <v>630</v>
      </c>
      <c r="B200" s="29" t="s">
        <v>631</v>
      </c>
      <c r="C200" s="30">
        <v>1000000000</v>
      </c>
      <c r="D200" s="30">
        <v>0</v>
      </c>
      <c r="E200" s="30">
        <v>0</v>
      </c>
      <c r="F200" s="30">
        <v>0</v>
      </c>
      <c r="G200" s="30">
        <v>0</v>
      </c>
      <c r="H200" s="30">
        <v>1000000000</v>
      </c>
      <c r="I200" s="30">
        <v>0</v>
      </c>
      <c r="J200" s="30">
        <v>309196506</v>
      </c>
      <c r="K200" s="30">
        <v>309196506</v>
      </c>
      <c r="L200" s="30">
        <v>690803494</v>
      </c>
      <c r="M200" s="30">
        <v>0</v>
      </c>
      <c r="N200" s="30">
        <v>0</v>
      </c>
      <c r="O200" s="30">
        <v>0</v>
      </c>
      <c r="Q200" s="116"/>
    </row>
    <row r="201" spans="1:17" s="115" customFormat="1" ht="15" x14ac:dyDescent="0.25">
      <c r="A201" s="29" t="s">
        <v>632</v>
      </c>
      <c r="B201" s="29" t="s">
        <v>633</v>
      </c>
      <c r="C201" s="30">
        <v>1280000000</v>
      </c>
      <c r="D201" s="30">
        <v>607046859.60000002</v>
      </c>
      <c r="E201" s="30">
        <v>0</v>
      </c>
      <c r="F201" s="30">
        <v>0</v>
      </c>
      <c r="G201" s="30">
        <v>0</v>
      </c>
      <c r="H201" s="30">
        <v>1887046859.5999999</v>
      </c>
      <c r="I201" s="30">
        <v>1758182161.5</v>
      </c>
      <c r="J201" s="30">
        <v>-0.62</v>
      </c>
      <c r="K201" s="30">
        <v>1758182160.8800001</v>
      </c>
      <c r="L201" s="30">
        <v>128864698.71999979</v>
      </c>
      <c r="M201" s="30">
        <v>524732259.19999999</v>
      </c>
      <c r="N201" s="30">
        <v>80809473.180000007</v>
      </c>
      <c r="O201" s="30">
        <v>605541732.38</v>
      </c>
      <c r="Q201" s="116"/>
    </row>
    <row r="202" spans="1:17" s="114" customFormat="1" ht="15" x14ac:dyDescent="0.25">
      <c r="A202" s="29" t="s">
        <v>634</v>
      </c>
      <c r="B202" s="29" t="s">
        <v>635</v>
      </c>
      <c r="C202" s="30">
        <v>3156833789</v>
      </c>
      <c r="D202" s="30">
        <v>0</v>
      </c>
      <c r="E202" s="30">
        <v>0</v>
      </c>
      <c r="F202" s="30">
        <v>0</v>
      </c>
      <c r="G202" s="30">
        <v>0</v>
      </c>
      <c r="H202" s="30">
        <v>3156833789</v>
      </c>
      <c r="I202" s="30">
        <v>0</v>
      </c>
      <c r="J202" s="30">
        <v>0</v>
      </c>
      <c r="K202" s="30">
        <v>0</v>
      </c>
      <c r="L202" s="30">
        <v>3156833789</v>
      </c>
      <c r="M202" s="30">
        <v>0</v>
      </c>
      <c r="N202" s="30">
        <v>0</v>
      </c>
      <c r="O202" s="30">
        <v>0</v>
      </c>
      <c r="Q202" s="116"/>
    </row>
    <row r="203" spans="1:17" s="115" customFormat="1" ht="15" x14ac:dyDescent="0.25">
      <c r="A203" s="29" t="s">
        <v>636</v>
      </c>
      <c r="B203" s="29" t="s">
        <v>637</v>
      </c>
      <c r="C203" s="30">
        <v>1000000000</v>
      </c>
      <c r="D203" s="30">
        <v>0</v>
      </c>
      <c r="E203" s="30">
        <v>0</v>
      </c>
      <c r="F203" s="30">
        <v>0</v>
      </c>
      <c r="G203" s="30">
        <v>0</v>
      </c>
      <c r="H203" s="30">
        <v>1000000000</v>
      </c>
      <c r="I203" s="30">
        <v>0</v>
      </c>
      <c r="J203" s="30">
        <v>0</v>
      </c>
      <c r="K203" s="30">
        <v>0</v>
      </c>
      <c r="L203" s="30">
        <v>1000000000</v>
      </c>
      <c r="M203" s="30">
        <v>0</v>
      </c>
      <c r="N203" s="30">
        <v>0</v>
      </c>
      <c r="O203" s="30">
        <v>0</v>
      </c>
      <c r="Q203" s="116"/>
    </row>
    <row r="204" spans="1:17" s="114" customFormat="1" ht="15" x14ac:dyDescent="0.25">
      <c r="A204" s="37" t="s">
        <v>638</v>
      </c>
      <c r="B204" s="37" t="s">
        <v>639</v>
      </c>
      <c r="C204" s="38">
        <v>7096243880</v>
      </c>
      <c r="D204" s="38">
        <v>3773941841</v>
      </c>
      <c r="E204" s="38">
        <v>51000006.179999985</v>
      </c>
      <c r="F204" s="38">
        <v>0</v>
      </c>
      <c r="G204" s="38">
        <v>0</v>
      </c>
      <c r="H204" s="38">
        <v>10819185714.82</v>
      </c>
      <c r="I204" s="38">
        <v>5668668308.4200001</v>
      </c>
      <c r="J204" s="38">
        <v>4176500175.1499996</v>
      </c>
      <c r="K204" s="38">
        <v>9845168483.5699997</v>
      </c>
      <c r="L204" s="38">
        <v>974017231.25</v>
      </c>
      <c r="M204" s="38">
        <v>604766981.60000038</v>
      </c>
      <c r="N204" s="38">
        <v>3296835815.3599997</v>
      </c>
      <c r="O204" s="38">
        <v>3901602796.96</v>
      </c>
      <c r="Q204" s="67"/>
    </row>
    <row r="205" spans="1:17" s="115" customFormat="1" ht="15" x14ac:dyDescent="0.25">
      <c r="A205" s="29" t="s">
        <v>640</v>
      </c>
      <c r="B205" s="29" t="s">
        <v>641</v>
      </c>
      <c r="C205" s="30">
        <v>201286426</v>
      </c>
      <c r="D205" s="30">
        <v>0</v>
      </c>
      <c r="E205" s="30">
        <v>0</v>
      </c>
      <c r="F205" s="30">
        <v>0</v>
      </c>
      <c r="G205" s="30">
        <v>0</v>
      </c>
      <c r="H205" s="30">
        <v>201286426</v>
      </c>
      <c r="I205" s="30">
        <v>0</v>
      </c>
      <c r="J205" s="30">
        <v>0</v>
      </c>
      <c r="K205" s="30">
        <v>0</v>
      </c>
      <c r="L205" s="30">
        <v>201286426</v>
      </c>
      <c r="M205" s="30">
        <v>0</v>
      </c>
      <c r="N205" s="30">
        <v>0</v>
      </c>
      <c r="O205" s="30">
        <v>0</v>
      </c>
      <c r="Q205" s="116"/>
    </row>
    <row r="206" spans="1:17" s="115" customFormat="1" ht="15" x14ac:dyDescent="0.25">
      <c r="A206" s="29" t="s">
        <v>642</v>
      </c>
      <c r="B206" s="29" t="s">
        <v>643</v>
      </c>
      <c r="C206" s="30">
        <v>125764498</v>
      </c>
      <c r="D206" s="30">
        <v>0</v>
      </c>
      <c r="E206" s="30">
        <v>0</v>
      </c>
      <c r="F206" s="30">
        <v>0</v>
      </c>
      <c r="G206" s="30">
        <v>0</v>
      </c>
      <c r="H206" s="30">
        <v>125764498</v>
      </c>
      <c r="I206" s="30">
        <v>38056816</v>
      </c>
      <c r="J206" s="30">
        <v>0</v>
      </c>
      <c r="K206" s="30">
        <v>38056816</v>
      </c>
      <c r="L206" s="30">
        <v>87707682</v>
      </c>
      <c r="M206" s="30">
        <v>0</v>
      </c>
      <c r="N206" s="30">
        <v>0</v>
      </c>
      <c r="O206" s="30">
        <v>0</v>
      </c>
      <c r="Q206" s="116"/>
    </row>
    <row r="207" spans="1:17" s="114" customFormat="1" ht="15" x14ac:dyDescent="0.25">
      <c r="A207" s="29" t="s">
        <v>644</v>
      </c>
      <c r="B207" s="29" t="s">
        <v>645</v>
      </c>
      <c r="C207" s="30">
        <v>18338404</v>
      </c>
      <c r="D207" s="30">
        <v>0</v>
      </c>
      <c r="E207" s="30">
        <v>0</v>
      </c>
      <c r="F207" s="30">
        <v>0</v>
      </c>
      <c r="G207" s="30">
        <v>0</v>
      </c>
      <c r="H207" s="30">
        <v>18338404</v>
      </c>
      <c r="I207" s="30">
        <v>12935784</v>
      </c>
      <c r="J207" s="30">
        <v>5402620</v>
      </c>
      <c r="K207" s="30">
        <v>18338404</v>
      </c>
      <c r="L207" s="30">
        <v>0</v>
      </c>
      <c r="M207" s="30">
        <v>12935784</v>
      </c>
      <c r="N207" s="30">
        <v>5402620</v>
      </c>
      <c r="O207" s="30">
        <v>18338404</v>
      </c>
      <c r="Q207" s="116"/>
    </row>
    <row r="208" spans="1:17" s="114" customFormat="1" ht="15" x14ac:dyDescent="0.25">
      <c r="A208" s="29" t="s">
        <v>646</v>
      </c>
      <c r="B208" s="29" t="s">
        <v>647</v>
      </c>
      <c r="C208" s="30">
        <v>150344917</v>
      </c>
      <c r="D208" s="30">
        <v>0</v>
      </c>
      <c r="E208" s="30">
        <v>0</v>
      </c>
      <c r="F208" s="30">
        <v>0</v>
      </c>
      <c r="G208" s="30">
        <v>0</v>
      </c>
      <c r="H208" s="30">
        <v>150344917</v>
      </c>
      <c r="I208" s="30">
        <v>149704048</v>
      </c>
      <c r="J208" s="30">
        <v>0</v>
      </c>
      <c r="K208" s="30">
        <v>149704048</v>
      </c>
      <c r="L208" s="30">
        <v>640869</v>
      </c>
      <c r="M208" s="30">
        <v>0</v>
      </c>
      <c r="N208" s="30">
        <v>0</v>
      </c>
      <c r="O208" s="30">
        <v>0</v>
      </c>
      <c r="Q208" s="116"/>
    </row>
    <row r="209" spans="1:17" s="115" customFormat="1" ht="15" x14ac:dyDescent="0.25">
      <c r="A209" s="29" t="s">
        <v>648</v>
      </c>
      <c r="B209" s="29" t="s">
        <v>649</v>
      </c>
      <c r="C209" s="30">
        <v>92819615</v>
      </c>
      <c r="D209" s="30">
        <v>0</v>
      </c>
      <c r="E209" s="30">
        <v>0</v>
      </c>
      <c r="F209" s="30">
        <v>0</v>
      </c>
      <c r="G209" s="30">
        <v>0</v>
      </c>
      <c r="H209" s="30">
        <v>92819615</v>
      </c>
      <c r="I209" s="30">
        <v>85169296</v>
      </c>
      <c r="J209" s="30">
        <v>-9727</v>
      </c>
      <c r="K209" s="30">
        <v>85159569</v>
      </c>
      <c r="L209" s="30">
        <v>7660046</v>
      </c>
      <c r="M209" s="30">
        <v>0</v>
      </c>
      <c r="N209" s="30">
        <v>80645282</v>
      </c>
      <c r="O209" s="30">
        <v>80645282</v>
      </c>
      <c r="Q209" s="116"/>
    </row>
    <row r="210" spans="1:17" s="115" customFormat="1" ht="15" x14ac:dyDescent="0.25">
      <c r="A210" s="29" t="s">
        <v>650</v>
      </c>
      <c r="B210" s="29" t="s">
        <v>651</v>
      </c>
      <c r="C210" s="30">
        <v>120330980</v>
      </c>
      <c r="D210" s="30">
        <v>0</v>
      </c>
      <c r="E210" s="30">
        <v>51000000</v>
      </c>
      <c r="F210" s="30">
        <v>0</v>
      </c>
      <c r="G210" s="30">
        <v>0</v>
      </c>
      <c r="H210" s="30">
        <v>69330980</v>
      </c>
      <c r="I210" s="30">
        <v>69330980</v>
      </c>
      <c r="J210" s="30">
        <v>0</v>
      </c>
      <c r="K210" s="30">
        <v>69330980</v>
      </c>
      <c r="L210" s="30">
        <v>0</v>
      </c>
      <c r="M210" s="30">
        <v>69330980</v>
      </c>
      <c r="N210" s="30">
        <v>0</v>
      </c>
      <c r="O210" s="30">
        <v>69330980</v>
      </c>
      <c r="Q210" s="116"/>
    </row>
    <row r="211" spans="1:17" s="115" customFormat="1" ht="15" x14ac:dyDescent="0.25">
      <c r="A211" s="29" t="s">
        <v>652</v>
      </c>
      <c r="B211" s="29" t="s">
        <v>653</v>
      </c>
      <c r="C211" s="30">
        <v>29620127</v>
      </c>
      <c r="D211" s="30">
        <v>0</v>
      </c>
      <c r="E211" s="30">
        <v>0.91</v>
      </c>
      <c r="F211" s="30">
        <v>0</v>
      </c>
      <c r="G211" s="30">
        <v>0</v>
      </c>
      <c r="H211" s="30">
        <v>29620126.09</v>
      </c>
      <c r="I211" s="30">
        <v>28195899.800000042</v>
      </c>
      <c r="J211" s="30">
        <v>1424225.49</v>
      </c>
      <c r="K211" s="30">
        <v>29620125.29000004</v>
      </c>
      <c r="L211" s="30">
        <v>0.79999995976686478</v>
      </c>
      <c r="M211" s="30">
        <v>28195899.800000001</v>
      </c>
      <c r="N211" s="30">
        <v>1424225.49</v>
      </c>
      <c r="O211" s="30">
        <v>29620125.289999999</v>
      </c>
      <c r="Q211" s="116"/>
    </row>
    <row r="212" spans="1:17" s="113" customFormat="1" ht="15" x14ac:dyDescent="0.25">
      <c r="A212" s="29" t="s">
        <v>654</v>
      </c>
      <c r="B212" s="29" t="s">
        <v>655</v>
      </c>
      <c r="C212" s="30">
        <v>65882</v>
      </c>
      <c r="D212" s="30">
        <v>0</v>
      </c>
      <c r="E212" s="30">
        <v>0</v>
      </c>
      <c r="F212" s="30">
        <v>0</v>
      </c>
      <c r="G212" s="30">
        <v>0</v>
      </c>
      <c r="H212" s="30">
        <v>65882</v>
      </c>
      <c r="I212" s="30">
        <v>0</v>
      </c>
      <c r="J212" s="30">
        <v>65882</v>
      </c>
      <c r="K212" s="30">
        <v>65882</v>
      </c>
      <c r="L212" s="30">
        <v>0</v>
      </c>
      <c r="M212" s="30">
        <v>0</v>
      </c>
      <c r="N212" s="30">
        <v>65882</v>
      </c>
      <c r="O212" s="30">
        <v>65882</v>
      </c>
      <c r="Q212" s="116"/>
    </row>
    <row r="213" spans="1:17" s="114" customFormat="1" ht="15" x14ac:dyDescent="0.25">
      <c r="A213" s="29" t="s">
        <v>656</v>
      </c>
      <c r="B213" s="29" t="s">
        <v>657</v>
      </c>
      <c r="C213" s="30">
        <v>1374036732</v>
      </c>
      <c r="D213" s="30">
        <v>0</v>
      </c>
      <c r="E213" s="30">
        <v>0.82</v>
      </c>
      <c r="F213" s="30">
        <v>0</v>
      </c>
      <c r="G213" s="30">
        <v>0</v>
      </c>
      <c r="H213" s="30">
        <v>1374036731.1800001</v>
      </c>
      <c r="I213" s="30">
        <v>1308409958.1800001</v>
      </c>
      <c r="J213" s="30">
        <v>0</v>
      </c>
      <c r="K213" s="30">
        <v>1308409958.1800001</v>
      </c>
      <c r="L213" s="30">
        <v>65626773</v>
      </c>
      <c r="M213" s="30">
        <v>0</v>
      </c>
      <c r="N213" s="30">
        <v>944666453.20999992</v>
      </c>
      <c r="O213" s="30">
        <v>944666453.20999992</v>
      </c>
      <c r="Q213" s="116"/>
    </row>
    <row r="214" spans="1:17" s="114" customFormat="1" ht="15" x14ac:dyDescent="0.25">
      <c r="A214" s="29" t="s">
        <v>658</v>
      </c>
      <c r="B214" s="29" t="s">
        <v>659</v>
      </c>
      <c r="C214" s="30">
        <v>1234215338</v>
      </c>
      <c r="D214" s="30">
        <v>0</v>
      </c>
      <c r="E214" s="30">
        <v>0.98</v>
      </c>
      <c r="F214" s="30">
        <v>0</v>
      </c>
      <c r="G214" s="30">
        <v>0</v>
      </c>
      <c r="H214" s="30">
        <v>1234215337.02</v>
      </c>
      <c r="I214" s="30">
        <v>1122205297.02</v>
      </c>
      <c r="J214" s="30">
        <v>0</v>
      </c>
      <c r="K214" s="30">
        <v>1122205297.02</v>
      </c>
      <c r="L214" s="30">
        <v>112010040</v>
      </c>
      <c r="M214" s="30">
        <v>0</v>
      </c>
      <c r="N214" s="30">
        <v>0</v>
      </c>
      <c r="O214" s="30">
        <v>0</v>
      </c>
      <c r="Q214" s="116"/>
    </row>
    <row r="215" spans="1:17" s="114" customFormat="1" ht="15" x14ac:dyDescent="0.25">
      <c r="A215" s="29" t="s">
        <v>660</v>
      </c>
      <c r="B215" s="29" t="s">
        <v>661</v>
      </c>
      <c r="C215" s="30">
        <v>52739640</v>
      </c>
      <c r="D215" s="30">
        <v>0</v>
      </c>
      <c r="E215" s="30">
        <v>0.98</v>
      </c>
      <c r="F215" s="30">
        <v>0</v>
      </c>
      <c r="G215" s="30">
        <v>0</v>
      </c>
      <c r="H215" s="30">
        <v>52739639.020000003</v>
      </c>
      <c r="I215" s="30">
        <v>14141750.019999996</v>
      </c>
      <c r="J215" s="30">
        <v>0</v>
      </c>
      <c r="K215" s="30">
        <v>14141750.019999996</v>
      </c>
      <c r="L215" s="30">
        <v>38597889.000000007</v>
      </c>
      <c r="M215" s="30">
        <v>1231146.2</v>
      </c>
      <c r="N215" s="30">
        <v>0</v>
      </c>
      <c r="O215" s="30">
        <v>1231146.2</v>
      </c>
      <c r="Q215" s="116"/>
    </row>
    <row r="216" spans="1:17" s="114" customFormat="1" ht="15" x14ac:dyDescent="0.25">
      <c r="A216" s="29" t="s">
        <v>662</v>
      </c>
      <c r="B216" s="29" t="s">
        <v>663</v>
      </c>
      <c r="C216" s="30">
        <v>1049</v>
      </c>
      <c r="D216" s="30">
        <v>0</v>
      </c>
      <c r="E216" s="30">
        <v>0</v>
      </c>
      <c r="F216" s="30">
        <v>0</v>
      </c>
      <c r="G216" s="30">
        <v>0</v>
      </c>
      <c r="H216" s="30">
        <v>1049</v>
      </c>
      <c r="I216" s="30">
        <v>0</v>
      </c>
      <c r="J216" s="30">
        <v>0</v>
      </c>
      <c r="K216" s="30">
        <v>0</v>
      </c>
      <c r="L216" s="30">
        <v>1049</v>
      </c>
      <c r="M216" s="30">
        <v>0</v>
      </c>
      <c r="N216" s="30">
        <v>0</v>
      </c>
      <c r="O216" s="30">
        <v>0</v>
      </c>
      <c r="Q216" s="116"/>
    </row>
    <row r="217" spans="1:17" s="114" customFormat="1" ht="15" x14ac:dyDescent="0.25">
      <c r="A217" s="29" t="s">
        <v>664</v>
      </c>
      <c r="B217" s="29" t="s">
        <v>665</v>
      </c>
      <c r="C217" s="30">
        <v>1467890790</v>
      </c>
      <c r="D217" s="30">
        <v>0</v>
      </c>
      <c r="E217" s="30">
        <v>0.4</v>
      </c>
      <c r="F217" s="30">
        <v>0</v>
      </c>
      <c r="G217" s="30">
        <v>0</v>
      </c>
      <c r="H217" s="30">
        <v>1467890789.5999999</v>
      </c>
      <c r="I217" s="30">
        <v>1456210308.5999999</v>
      </c>
      <c r="J217" s="30">
        <v>0</v>
      </c>
      <c r="K217" s="30">
        <v>1456210308.5999999</v>
      </c>
      <c r="L217" s="30">
        <v>11680481</v>
      </c>
      <c r="M217" s="30">
        <v>0</v>
      </c>
      <c r="N217" s="30">
        <v>790293913</v>
      </c>
      <c r="O217" s="30">
        <v>790293913</v>
      </c>
      <c r="Q217" s="116"/>
    </row>
    <row r="218" spans="1:17" s="114" customFormat="1" ht="15" x14ac:dyDescent="0.25">
      <c r="A218" s="29" t="s">
        <v>666</v>
      </c>
      <c r="B218" s="29" t="s">
        <v>667</v>
      </c>
      <c r="C218" s="30">
        <v>58243125</v>
      </c>
      <c r="D218" s="30">
        <v>0</v>
      </c>
      <c r="E218" s="30">
        <v>0</v>
      </c>
      <c r="F218" s="30">
        <v>0</v>
      </c>
      <c r="G218" s="30">
        <v>0</v>
      </c>
      <c r="H218" s="30">
        <v>58243125</v>
      </c>
      <c r="I218" s="30">
        <v>58243125</v>
      </c>
      <c r="J218" s="30">
        <v>0</v>
      </c>
      <c r="K218" s="30">
        <v>58243125</v>
      </c>
      <c r="L218" s="30">
        <v>0</v>
      </c>
      <c r="M218" s="30">
        <v>0</v>
      </c>
      <c r="N218" s="30">
        <v>0</v>
      </c>
      <c r="O218" s="30">
        <v>0</v>
      </c>
      <c r="Q218" s="116"/>
    </row>
    <row r="219" spans="1:17" s="115" customFormat="1" ht="15" x14ac:dyDescent="0.25">
      <c r="A219" s="29" t="s">
        <v>668</v>
      </c>
      <c r="B219" s="29" t="s">
        <v>669</v>
      </c>
      <c r="C219" s="30">
        <v>328984505</v>
      </c>
      <c r="D219" s="30">
        <v>0</v>
      </c>
      <c r="E219" s="30">
        <v>0.4</v>
      </c>
      <c r="F219" s="30">
        <v>0</v>
      </c>
      <c r="G219" s="30">
        <v>0</v>
      </c>
      <c r="H219" s="30">
        <v>328984504.60000002</v>
      </c>
      <c r="I219" s="30">
        <v>69321143.599999994</v>
      </c>
      <c r="J219" s="30">
        <v>0</v>
      </c>
      <c r="K219" s="30">
        <v>69321143.599999994</v>
      </c>
      <c r="L219" s="30">
        <v>259663361.00000003</v>
      </c>
      <c r="M219" s="30">
        <v>28144089</v>
      </c>
      <c r="N219" s="30">
        <v>0</v>
      </c>
      <c r="O219" s="30">
        <v>28144089</v>
      </c>
      <c r="Q219" s="116"/>
    </row>
    <row r="220" spans="1:17" s="115" customFormat="1" ht="15" x14ac:dyDescent="0.25">
      <c r="A220" s="29" t="s">
        <v>670</v>
      </c>
      <c r="B220" s="29" t="s">
        <v>671</v>
      </c>
      <c r="C220" s="30">
        <v>1147570232</v>
      </c>
      <c r="D220" s="30">
        <v>0</v>
      </c>
      <c r="E220" s="30">
        <v>0</v>
      </c>
      <c r="F220" s="30">
        <v>0</v>
      </c>
      <c r="G220" s="30">
        <v>0</v>
      </c>
      <c r="H220" s="30">
        <v>1147570232</v>
      </c>
      <c r="I220" s="30">
        <v>0</v>
      </c>
      <c r="J220" s="30">
        <v>1086649420</v>
      </c>
      <c r="K220" s="30">
        <v>1086649420</v>
      </c>
      <c r="L220" s="30">
        <v>60920812</v>
      </c>
      <c r="M220" s="30">
        <v>0</v>
      </c>
      <c r="N220" s="30">
        <v>0</v>
      </c>
      <c r="O220" s="30">
        <v>0</v>
      </c>
      <c r="Q220" s="116"/>
    </row>
    <row r="221" spans="1:17" s="115" customFormat="1" ht="15" x14ac:dyDescent="0.25">
      <c r="A221" s="29" t="s">
        <v>672</v>
      </c>
      <c r="B221" s="29" t="s">
        <v>673</v>
      </c>
      <c r="C221" s="30">
        <v>27285360</v>
      </c>
      <c r="D221" s="30">
        <v>0</v>
      </c>
      <c r="E221" s="30">
        <v>0.89</v>
      </c>
      <c r="F221" s="30">
        <v>0</v>
      </c>
      <c r="G221" s="30">
        <v>0</v>
      </c>
      <c r="H221" s="30">
        <v>27285359.109999999</v>
      </c>
      <c r="I221" s="30">
        <v>10630858</v>
      </c>
      <c r="J221" s="30">
        <v>0</v>
      </c>
      <c r="K221" s="30">
        <v>10630858</v>
      </c>
      <c r="L221" s="30">
        <v>16654501.109999999</v>
      </c>
      <c r="M221" s="30">
        <v>10630858</v>
      </c>
      <c r="N221" s="30">
        <v>0</v>
      </c>
      <c r="O221" s="30">
        <v>10630858</v>
      </c>
      <c r="Q221" s="116"/>
    </row>
    <row r="222" spans="1:17" s="115" customFormat="1" ht="15" x14ac:dyDescent="0.25">
      <c r="A222" s="29" t="s">
        <v>674</v>
      </c>
      <c r="B222" s="29" t="s">
        <v>675</v>
      </c>
      <c r="C222" s="30">
        <v>398832675</v>
      </c>
      <c r="D222" s="30">
        <v>0</v>
      </c>
      <c r="E222" s="30">
        <v>0</v>
      </c>
      <c r="F222" s="30">
        <v>0</v>
      </c>
      <c r="G222" s="30">
        <v>0</v>
      </c>
      <c r="H222" s="30">
        <v>398832675</v>
      </c>
      <c r="I222" s="30">
        <v>371231988</v>
      </c>
      <c r="J222" s="30">
        <v>0</v>
      </c>
      <c r="K222" s="30">
        <v>371231988</v>
      </c>
      <c r="L222" s="30">
        <v>27600687</v>
      </c>
      <c r="M222" s="30">
        <v>0</v>
      </c>
      <c r="N222" s="30">
        <v>280360140</v>
      </c>
      <c r="O222" s="30">
        <v>280360140</v>
      </c>
      <c r="Q222" s="116"/>
    </row>
    <row r="223" spans="1:17" s="115" customFormat="1" ht="15" x14ac:dyDescent="0.25">
      <c r="A223" s="29" t="s">
        <v>676</v>
      </c>
      <c r="B223" s="29" t="s">
        <v>677</v>
      </c>
      <c r="C223" s="30">
        <v>267873585</v>
      </c>
      <c r="D223" s="30">
        <v>0</v>
      </c>
      <c r="E223" s="30">
        <v>0.8</v>
      </c>
      <c r="F223" s="30">
        <v>0</v>
      </c>
      <c r="G223" s="30">
        <v>0</v>
      </c>
      <c r="H223" s="30">
        <v>267873584.19999999</v>
      </c>
      <c r="I223" s="30">
        <v>267873584.20000005</v>
      </c>
      <c r="J223" s="30">
        <v>-765254.34</v>
      </c>
      <c r="K223" s="30">
        <v>267108329.86000004</v>
      </c>
      <c r="L223" s="30">
        <v>765254.33999994397</v>
      </c>
      <c r="M223" s="30">
        <v>237295236</v>
      </c>
      <c r="N223" s="30">
        <v>18856651.859999999</v>
      </c>
      <c r="O223" s="30">
        <v>256151887.86000001</v>
      </c>
      <c r="Q223" s="116"/>
    </row>
    <row r="224" spans="1:17" s="115" customFormat="1" ht="15" x14ac:dyDescent="0.25">
      <c r="A224" s="29" t="s">
        <v>678</v>
      </c>
      <c r="B224" s="29" t="s">
        <v>679</v>
      </c>
      <c r="C224" s="30">
        <v>0</v>
      </c>
      <c r="D224" s="30">
        <v>336389242</v>
      </c>
      <c r="E224" s="30">
        <v>0</v>
      </c>
      <c r="F224" s="30">
        <v>0</v>
      </c>
      <c r="G224" s="30">
        <v>0</v>
      </c>
      <c r="H224" s="30">
        <v>336389242</v>
      </c>
      <c r="I224" s="30">
        <v>336389242</v>
      </c>
      <c r="J224" s="30">
        <v>0</v>
      </c>
      <c r="K224" s="30">
        <v>336389242</v>
      </c>
      <c r="L224" s="30">
        <v>0</v>
      </c>
      <c r="M224" s="30">
        <v>134555696.19999999</v>
      </c>
      <c r="N224" s="30">
        <v>176644412</v>
      </c>
      <c r="O224" s="30">
        <v>311200108.19999999</v>
      </c>
      <c r="Q224" s="116"/>
    </row>
    <row r="225" spans="1:17" s="115" customFormat="1" ht="15" x14ac:dyDescent="0.25">
      <c r="A225" s="29" t="s">
        <v>680</v>
      </c>
      <c r="B225" s="29" t="s">
        <v>681</v>
      </c>
      <c r="C225" s="30">
        <v>0</v>
      </c>
      <c r="D225" s="30">
        <v>233375741</v>
      </c>
      <c r="E225" s="30">
        <v>0</v>
      </c>
      <c r="F225" s="30">
        <v>0</v>
      </c>
      <c r="G225" s="30">
        <v>0</v>
      </c>
      <c r="H225" s="30">
        <v>233375741</v>
      </c>
      <c r="I225" s="30">
        <v>206118230</v>
      </c>
      <c r="J225" s="30">
        <v>13051123</v>
      </c>
      <c r="K225" s="30">
        <v>219169353</v>
      </c>
      <c r="L225" s="30">
        <v>14206388</v>
      </c>
      <c r="M225" s="30">
        <v>82447292.400000006</v>
      </c>
      <c r="N225" s="30">
        <v>107561907</v>
      </c>
      <c r="O225" s="30">
        <v>190009199.40000001</v>
      </c>
      <c r="Q225" s="116"/>
    </row>
    <row r="226" spans="1:17" s="114" customFormat="1" ht="15" x14ac:dyDescent="0.25">
      <c r="A226" s="29" t="s">
        <v>682</v>
      </c>
      <c r="B226" s="29" t="s">
        <v>683</v>
      </c>
      <c r="C226" s="30">
        <v>0</v>
      </c>
      <c r="D226" s="30">
        <v>100959190</v>
      </c>
      <c r="E226" s="30">
        <v>0</v>
      </c>
      <c r="F226" s="30">
        <v>0</v>
      </c>
      <c r="G226" s="30">
        <v>0</v>
      </c>
      <c r="H226" s="30">
        <v>100959190</v>
      </c>
      <c r="I226" s="30">
        <v>64500000</v>
      </c>
      <c r="J226" s="30">
        <v>0</v>
      </c>
      <c r="K226" s="30">
        <v>64500000</v>
      </c>
      <c r="L226" s="30">
        <v>36459190</v>
      </c>
      <c r="M226" s="30">
        <v>0</v>
      </c>
      <c r="N226" s="30">
        <v>11700000</v>
      </c>
      <c r="O226" s="30">
        <v>11700000</v>
      </c>
      <c r="Q226" s="116"/>
    </row>
    <row r="227" spans="1:17" s="115" customFormat="1" ht="15" x14ac:dyDescent="0.25">
      <c r="A227" s="29" t="s">
        <v>684</v>
      </c>
      <c r="B227" s="29" t="s">
        <v>685</v>
      </c>
      <c r="C227" s="30">
        <v>0</v>
      </c>
      <c r="D227" s="30">
        <v>904346220</v>
      </c>
      <c r="E227" s="30">
        <v>0</v>
      </c>
      <c r="F227" s="30">
        <v>0</v>
      </c>
      <c r="G227" s="30">
        <v>0</v>
      </c>
      <c r="H227" s="30">
        <v>904346220</v>
      </c>
      <c r="I227" s="30">
        <v>0</v>
      </c>
      <c r="J227" s="30">
        <v>872646064</v>
      </c>
      <c r="K227" s="30">
        <v>872646064</v>
      </c>
      <c r="L227" s="30">
        <v>31700156</v>
      </c>
      <c r="M227" s="30">
        <v>0</v>
      </c>
      <c r="N227" s="30">
        <v>0</v>
      </c>
      <c r="O227" s="30">
        <v>0</v>
      </c>
      <c r="Q227" s="116"/>
    </row>
    <row r="228" spans="1:17" s="115" customFormat="1" ht="15" x14ac:dyDescent="0.25">
      <c r="A228" s="29" t="s">
        <v>686</v>
      </c>
      <c r="B228" s="29" t="s">
        <v>687</v>
      </c>
      <c r="C228" s="30">
        <v>0</v>
      </c>
      <c r="D228" s="30">
        <v>2198871448</v>
      </c>
      <c r="E228" s="30">
        <v>0</v>
      </c>
      <c r="F228" s="30">
        <v>0</v>
      </c>
      <c r="G228" s="30">
        <v>0</v>
      </c>
      <c r="H228" s="30">
        <v>2198871448</v>
      </c>
      <c r="I228" s="30">
        <v>0</v>
      </c>
      <c r="J228" s="30">
        <v>2198035822</v>
      </c>
      <c r="K228" s="30">
        <v>2198035822</v>
      </c>
      <c r="L228" s="30">
        <v>835626</v>
      </c>
      <c r="M228" s="30">
        <v>0</v>
      </c>
      <c r="N228" s="30">
        <v>879214328.79999995</v>
      </c>
      <c r="O228" s="30">
        <v>879214328.79999995</v>
      </c>
      <c r="Q228" s="116"/>
    </row>
    <row r="229" spans="1:17" s="115" customFormat="1" ht="15" x14ac:dyDescent="0.25">
      <c r="A229" s="29"/>
      <c r="B229" s="29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Q229" s="116"/>
    </row>
    <row r="230" spans="1:17" s="114" customFormat="1" ht="15" x14ac:dyDescent="0.25">
      <c r="A230" s="37" t="s">
        <v>688</v>
      </c>
      <c r="B230" s="37" t="s">
        <v>689</v>
      </c>
      <c r="C230" s="38">
        <v>138349857646</v>
      </c>
      <c r="D230" s="38">
        <v>0</v>
      </c>
      <c r="E230" s="38">
        <v>0</v>
      </c>
      <c r="F230" s="38">
        <v>14551247662</v>
      </c>
      <c r="G230" s="38">
        <v>-14551247662</v>
      </c>
      <c r="H230" s="38">
        <v>138349857646</v>
      </c>
      <c r="I230" s="38">
        <v>21804427186.219997</v>
      </c>
      <c r="J230" s="38">
        <v>7517683949</v>
      </c>
      <c r="K230" s="38">
        <v>29322111135.219997</v>
      </c>
      <c r="L230" s="38">
        <v>109027746510.78</v>
      </c>
      <c r="M230" s="38">
        <v>1630708176.01</v>
      </c>
      <c r="N230" s="38">
        <v>1828494868.1600001</v>
      </c>
      <c r="O230" s="38">
        <v>3459203044.1700001</v>
      </c>
      <c r="Q230" s="67"/>
    </row>
    <row r="231" spans="1:17" s="115" customFormat="1" ht="15" x14ac:dyDescent="0.25">
      <c r="A231" s="29" t="s">
        <v>690</v>
      </c>
      <c r="B231" s="29" t="s">
        <v>691</v>
      </c>
      <c r="C231" s="30">
        <v>10684402908</v>
      </c>
      <c r="D231" s="30">
        <v>0</v>
      </c>
      <c r="E231" s="30">
        <v>0</v>
      </c>
      <c r="F231" s="30">
        <v>0</v>
      </c>
      <c r="G231" s="30">
        <v>0</v>
      </c>
      <c r="H231" s="30">
        <v>10684402908</v>
      </c>
      <c r="I231" s="30">
        <v>1780376349.3499999</v>
      </c>
      <c r="J231" s="30">
        <v>2000000000</v>
      </c>
      <c r="K231" s="30">
        <v>3780376349.3499999</v>
      </c>
      <c r="L231" s="30">
        <v>6904026558.6499996</v>
      </c>
      <c r="M231" s="30">
        <v>637140760</v>
      </c>
      <c r="N231" s="30">
        <v>1000000000</v>
      </c>
      <c r="O231" s="30">
        <v>1637140760</v>
      </c>
      <c r="Q231" s="116"/>
    </row>
    <row r="232" spans="1:17" s="115" customFormat="1" ht="15" x14ac:dyDescent="0.25">
      <c r="A232" s="29" t="s">
        <v>692</v>
      </c>
      <c r="B232" s="29" t="s">
        <v>141</v>
      </c>
      <c r="C232" s="30">
        <v>7635820349</v>
      </c>
      <c r="D232" s="30">
        <v>0</v>
      </c>
      <c r="E232" s="30">
        <v>0</v>
      </c>
      <c r="F232" s="30">
        <v>0</v>
      </c>
      <c r="G232" s="30">
        <v>0</v>
      </c>
      <c r="H232" s="30">
        <v>7635820349</v>
      </c>
      <c r="I232" s="30">
        <v>993958064</v>
      </c>
      <c r="J232" s="30">
        <v>0</v>
      </c>
      <c r="K232" s="30">
        <v>993958064</v>
      </c>
      <c r="L232" s="30">
        <v>6641862285</v>
      </c>
      <c r="M232" s="30">
        <v>25000000</v>
      </c>
      <c r="N232" s="30">
        <v>60914250</v>
      </c>
      <c r="O232" s="30">
        <v>85914250</v>
      </c>
      <c r="Q232" s="116"/>
    </row>
    <row r="233" spans="1:17" s="115" customFormat="1" ht="15" x14ac:dyDescent="0.25">
      <c r="A233" s="29" t="s">
        <v>693</v>
      </c>
      <c r="B233" s="29" t="s">
        <v>694</v>
      </c>
      <c r="C233" s="30">
        <v>99581833145</v>
      </c>
      <c r="D233" s="30">
        <v>0</v>
      </c>
      <c r="E233" s="30">
        <v>0</v>
      </c>
      <c r="F233" s="30">
        <v>0</v>
      </c>
      <c r="G233" s="30">
        <v>0</v>
      </c>
      <c r="H233" s="30">
        <v>99581833145</v>
      </c>
      <c r="I233" s="30">
        <v>14942743709.089996</v>
      </c>
      <c r="J233" s="30">
        <v>5517683949</v>
      </c>
      <c r="K233" s="30">
        <v>20460427658.089996</v>
      </c>
      <c r="L233" s="30">
        <v>79121405486.910004</v>
      </c>
      <c r="M233" s="30">
        <v>583521922.00999999</v>
      </c>
      <c r="N233" s="30">
        <v>366432308.15999997</v>
      </c>
      <c r="O233" s="30">
        <v>949954230.16999996</v>
      </c>
      <c r="Q233" s="116"/>
    </row>
    <row r="234" spans="1:17" s="115" customFormat="1" ht="15" x14ac:dyDescent="0.25">
      <c r="A234" s="29" t="s">
        <v>695</v>
      </c>
      <c r="B234" s="29" t="s">
        <v>147</v>
      </c>
      <c r="C234" s="30">
        <v>1784938005</v>
      </c>
      <c r="D234" s="30">
        <v>0</v>
      </c>
      <c r="E234" s="30">
        <v>0</v>
      </c>
      <c r="F234" s="30">
        <v>14551247662</v>
      </c>
      <c r="G234" s="30">
        <v>0</v>
      </c>
      <c r="H234" s="30">
        <v>16336185667</v>
      </c>
      <c r="I234" s="30">
        <v>2277710550.98</v>
      </c>
      <c r="J234" s="30">
        <v>0</v>
      </c>
      <c r="K234" s="30">
        <v>2277710550.98</v>
      </c>
      <c r="L234" s="30">
        <v>14058475116.02</v>
      </c>
      <c r="M234" s="30">
        <v>0</v>
      </c>
      <c r="N234" s="30">
        <v>0</v>
      </c>
      <c r="O234" s="30">
        <v>0</v>
      </c>
      <c r="Q234" s="116"/>
    </row>
    <row r="235" spans="1:17" s="115" customFormat="1" ht="15" x14ac:dyDescent="0.25">
      <c r="A235" s="29" t="s">
        <v>696</v>
      </c>
      <c r="B235" s="29" t="s">
        <v>145</v>
      </c>
      <c r="C235" s="30">
        <v>16336185667</v>
      </c>
      <c r="D235" s="30">
        <v>0</v>
      </c>
      <c r="E235" s="30">
        <v>0</v>
      </c>
      <c r="F235" s="30">
        <v>0</v>
      </c>
      <c r="G235" s="30">
        <v>-14551247662</v>
      </c>
      <c r="H235" s="30">
        <v>1784938005</v>
      </c>
      <c r="I235" s="30">
        <v>0</v>
      </c>
      <c r="J235" s="30">
        <v>0</v>
      </c>
      <c r="K235" s="30">
        <v>0</v>
      </c>
      <c r="L235" s="30">
        <v>1784938005</v>
      </c>
      <c r="M235" s="30">
        <v>0</v>
      </c>
      <c r="N235" s="30">
        <v>0</v>
      </c>
      <c r="O235" s="30">
        <v>0</v>
      </c>
      <c r="Q235" s="116"/>
    </row>
    <row r="236" spans="1:17" s="115" customFormat="1" ht="15" x14ac:dyDescent="0.25">
      <c r="A236" s="29" t="s">
        <v>697</v>
      </c>
      <c r="B236" s="29" t="s">
        <v>698</v>
      </c>
      <c r="C236" s="30">
        <v>35654149</v>
      </c>
      <c r="D236" s="30">
        <v>0</v>
      </c>
      <c r="E236" s="30">
        <v>0</v>
      </c>
      <c r="F236" s="30">
        <v>0</v>
      </c>
      <c r="G236" s="30">
        <v>0</v>
      </c>
      <c r="H236" s="30">
        <v>35654149</v>
      </c>
      <c r="I236" s="30">
        <v>0</v>
      </c>
      <c r="J236" s="30">
        <v>0</v>
      </c>
      <c r="K236" s="30">
        <v>0</v>
      </c>
      <c r="L236" s="30">
        <v>35654149</v>
      </c>
      <c r="M236" s="30">
        <v>0</v>
      </c>
      <c r="N236" s="30">
        <v>0</v>
      </c>
      <c r="O236" s="30">
        <v>0</v>
      </c>
      <c r="Q236" s="116"/>
    </row>
    <row r="237" spans="1:17" s="115" customFormat="1" ht="15" x14ac:dyDescent="0.25">
      <c r="A237" s="29" t="s">
        <v>699</v>
      </c>
      <c r="B237" s="29" t="s">
        <v>700</v>
      </c>
      <c r="C237" s="30">
        <v>2291023423</v>
      </c>
      <c r="D237" s="30">
        <v>0</v>
      </c>
      <c r="E237" s="30">
        <v>0</v>
      </c>
      <c r="F237" s="30">
        <v>0</v>
      </c>
      <c r="G237" s="30">
        <v>0</v>
      </c>
      <c r="H237" s="30">
        <v>2291023423</v>
      </c>
      <c r="I237" s="30">
        <v>1809638512.8</v>
      </c>
      <c r="J237" s="30">
        <v>0</v>
      </c>
      <c r="K237" s="30">
        <v>1809638512.8</v>
      </c>
      <c r="L237" s="30">
        <v>481384910.20000005</v>
      </c>
      <c r="M237" s="30">
        <v>385045494</v>
      </c>
      <c r="N237" s="30">
        <v>401148310</v>
      </c>
      <c r="O237" s="30">
        <v>786193804</v>
      </c>
      <c r="Q237" s="116"/>
    </row>
    <row r="238" spans="1:17" s="115" customFormat="1" ht="15" x14ac:dyDescent="0.25">
      <c r="A238" s="29"/>
      <c r="B238" s="29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Q238" s="116"/>
    </row>
    <row r="239" spans="1:17" s="114" customFormat="1" ht="15" x14ac:dyDescent="0.25">
      <c r="A239" s="37" t="s">
        <v>701</v>
      </c>
      <c r="B239" s="37" t="s">
        <v>385</v>
      </c>
      <c r="C239" s="38">
        <v>150000000</v>
      </c>
      <c r="D239" s="38">
        <v>0</v>
      </c>
      <c r="E239" s="38">
        <v>0</v>
      </c>
      <c r="F239" s="38">
        <v>0</v>
      </c>
      <c r="G239" s="38">
        <v>0</v>
      </c>
      <c r="H239" s="38">
        <v>150000000</v>
      </c>
      <c r="I239" s="38">
        <v>0</v>
      </c>
      <c r="J239" s="38">
        <v>0</v>
      </c>
      <c r="K239" s="38">
        <v>0</v>
      </c>
      <c r="L239" s="38">
        <v>150000000</v>
      </c>
      <c r="M239" s="38">
        <v>0</v>
      </c>
      <c r="N239" s="38">
        <v>0</v>
      </c>
      <c r="O239" s="38">
        <v>0</v>
      </c>
      <c r="Q239" s="67"/>
    </row>
    <row r="240" spans="1:17" s="114" customFormat="1" ht="15" x14ac:dyDescent="0.25">
      <c r="A240" s="37" t="s">
        <v>702</v>
      </c>
      <c r="B240" s="37" t="s">
        <v>703</v>
      </c>
      <c r="C240" s="38">
        <v>50000000</v>
      </c>
      <c r="D240" s="38">
        <v>0</v>
      </c>
      <c r="E240" s="38">
        <v>0</v>
      </c>
      <c r="F240" s="38">
        <v>0</v>
      </c>
      <c r="G240" s="38">
        <v>0</v>
      </c>
      <c r="H240" s="38">
        <v>50000000</v>
      </c>
      <c r="I240" s="38">
        <v>0</v>
      </c>
      <c r="J240" s="38">
        <v>0</v>
      </c>
      <c r="K240" s="38">
        <v>0</v>
      </c>
      <c r="L240" s="38">
        <v>50000000</v>
      </c>
      <c r="M240" s="38">
        <v>0</v>
      </c>
      <c r="N240" s="38">
        <v>0</v>
      </c>
      <c r="O240" s="38">
        <v>0</v>
      </c>
      <c r="Q240" s="67"/>
    </row>
    <row r="241" spans="1:17" s="115" customFormat="1" ht="15" x14ac:dyDescent="0.25">
      <c r="A241" s="29" t="s">
        <v>704</v>
      </c>
      <c r="B241" s="29" t="s">
        <v>705</v>
      </c>
      <c r="C241" s="30">
        <v>50000000</v>
      </c>
      <c r="D241" s="30">
        <v>0</v>
      </c>
      <c r="E241" s="30">
        <v>0</v>
      </c>
      <c r="F241" s="30">
        <v>0</v>
      </c>
      <c r="G241" s="30">
        <v>0</v>
      </c>
      <c r="H241" s="30">
        <v>50000000</v>
      </c>
      <c r="I241" s="30">
        <v>0</v>
      </c>
      <c r="J241" s="30">
        <v>0</v>
      </c>
      <c r="K241" s="30">
        <v>0</v>
      </c>
      <c r="L241" s="30">
        <v>50000000</v>
      </c>
      <c r="M241" s="30">
        <v>0</v>
      </c>
      <c r="N241" s="30">
        <v>0</v>
      </c>
      <c r="O241" s="30">
        <v>0</v>
      </c>
      <c r="Q241" s="116"/>
    </row>
    <row r="242" spans="1:17" s="114" customFormat="1" ht="15" x14ac:dyDescent="0.25">
      <c r="A242" s="37" t="s">
        <v>706</v>
      </c>
      <c r="B242" s="37" t="s">
        <v>707</v>
      </c>
      <c r="C242" s="38">
        <v>100000000</v>
      </c>
      <c r="D242" s="38">
        <v>0</v>
      </c>
      <c r="E242" s="38">
        <v>0</v>
      </c>
      <c r="F242" s="38">
        <v>0</v>
      </c>
      <c r="G242" s="38">
        <v>0</v>
      </c>
      <c r="H242" s="38">
        <v>100000000</v>
      </c>
      <c r="I242" s="38">
        <v>0</v>
      </c>
      <c r="J242" s="38">
        <v>0</v>
      </c>
      <c r="K242" s="38">
        <v>0</v>
      </c>
      <c r="L242" s="38">
        <v>100000000</v>
      </c>
      <c r="M242" s="38">
        <v>0</v>
      </c>
      <c r="N242" s="38">
        <v>0</v>
      </c>
      <c r="O242" s="38">
        <v>0</v>
      </c>
      <c r="Q242" s="67"/>
    </row>
    <row r="243" spans="1:17" s="115" customFormat="1" ht="15" x14ac:dyDescent="0.25">
      <c r="A243" s="29" t="s">
        <v>708</v>
      </c>
      <c r="B243" s="29" t="s">
        <v>709</v>
      </c>
      <c r="C243" s="30">
        <v>100000000</v>
      </c>
      <c r="D243" s="30">
        <v>0</v>
      </c>
      <c r="E243" s="30">
        <v>0</v>
      </c>
      <c r="F243" s="30">
        <v>0</v>
      </c>
      <c r="G243" s="30">
        <v>0</v>
      </c>
      <c r="H243" s="30">
        <v>100000000</v>
      </c>
      <c r="I243" s="30">
        <v>0</v>
      </c>
      <c r="J243" s="30">
        <v>0</v>
      </c>
      <c r="K243" s="30">
        <v>0</v>
      </c>
      <c r="L243" s="30">
        <v>100000000</v>
      </c>
      <c r="M243" s="30">
        <v>0</v>
      </c>
      <c r="N243" s="30">
        <v>0</v>
      </c>
      <c r="O243" s="30">
        <v>0</v>
      </c>
      <c r="Q243" s="116"/>
    </row>
    <row r="244" spans="1:17" s="114" customFormat="1" ht="15" x14ac:dyDescent="0.25">
      <c r="A244" s="37" t="s">
        <v>710</v>
      </c>
      <c r="B244" s="37" t="s">
        <v>403</v>
      </c>
      <c r="C244" s="38">
        <v>953317202</v>
      </c>
      <c r="D244" s="38">
        <v>70746689.079999998</v>
      </c>
      <c r="E244" s="38">
        <v>0</v>
      </c>
      <c r="F244" s="38">
        <v>0</v>
      </c>
      <c r="G244" s="38">
        <v>0</v>
      </c>
      <c r="H244" s="38">
        <v>1024063891.08</v>
      </c>
      <c r="I244" s="38">
        <v>456883746.07999998</v>
      </c>
      <c r="J244" s="38">
        <v>3370000</v>
      </c>
      <c r="K244" s="38">
        <v>460253746.07999998</v>
      </c>
      <c r="L244" s="38">
        <v>563810145</v>
      </c>
      <c r="M244" s="38">
        <v>416500</v>
      </c>
      <c r="N244" s="38">
        <v>74116690</v>
      </c>
      <c r="O244" s="38">
        <v>74533190</v>
      </c>
      <c r="Q244" s="67"/>
    </row>
    <row r="245" spans="1:17" s="114" customFormat="1" ht="15" x14ac:dyDescent="0.25">
      <c r="A245" s="37" t="s">
        <v>711</v>
      </c>
      <c r="B245" s="37" t="s">
        <v>430</v>
      </c>
      <c r="C245" s="38">
        <v>953317202</v>
      </c>
      <c r="D245" s="38">
        <v>70746689.079999998</v>
      </c>
      <c r="E245" s="38">
        <v>0</v>
      </c>
      <c r="F245" s="38">
        <v>0</v>
      </c>
      <c r="G245" s="38">
        <v>0</v>
      </c>
      <c r="H245" s="38">
        <v>1024063891.08</v>
      </c>
      <c r="I245" s="38">
        <v>456883746.07999998</v>
      </c>
      <c r="J245" s="38">
        <v>3370000</v>
      </c>
      <c r="K245" s="38">
        <v>460253746.07999998</v>
      </c>
      <c r="L245" s="38">
        <v>563810145</v>
      </c>
      <c r="M245" s="38">
        <v>416500</v>
      </c>
      <c r="N245" s="38">
        <v>74116690</v>
      </c>
      <c r="O245" s="38">
        <v>74533190</v>
      </c>
      <c r="Q245" s="67"/>
    </row>
    <row r="246" spans="1:17" s="114" customFormat="1" ht="15" x14ac:dyDescent="0.25">
      <c r="A246" s="37" t="s">
        <v>712</v>
      </c>
      <c r="B246" s="37" t="s">
        <v>713</v>
      </c>
      <c r="C246" s="38">
        <v>402000000</v>
      </c>
      <c r="D246" s="38">
        <v>0</v>
      </c>
      <c r="E246" s="38">
        <v>0</v>
      </c>
      <c r="F246" s="38">
        <v>0</v>
      </c>
      <c r="G246" s="38">
        <v>0</v>
      </c>
      <c r="H246" s="38">
        <v>402000000</v>
      </c>
      <c r="I246" s="38">
        <v>416500</v>
      </c>
      <c r="J246" s="38">
        <v>3370000</v>
      </c>
      <c r="K246" s="38">
        <v>3786500</v>
      </c>
      <c r="L246" s="38">
        <v>398213500</v>
      </c>
      <c r="M246" s="38">
        <v>416500</v>
      </c>
      <c r="N246" s="38">
        <v>3370000</v>
      </c>
      <c r="O246" s="38">
        <v>3786500</v>
      </c>
      <c r="Q246" s="67"/>
    </row>
    <row r="247" spans="1:17" s="115" customFormat="1" ht="15" x14ac:dyDescent="0.25">
      <c r="A247" s="29" t="s">
        <v>714</v>
      </c>
      <c r="B247" s="29" t="s">
        <v>715</v>
      </c>
      <c r="C247" s="30">
        <v>95894500</v>
      </c>
      <c r="D247" s="30">
        <v>0</v>
      </c>
      <c r="E247" s="30">
        <v>0</v>
      </c>
      <c r="F247" s="30">
        <v>0</v>
      </c>
      <c r="G247" s="30">
        <v>0</v>
      </c>
      <c r="H247" s="30">
        <v>95894500</v>
      </c>
      <c r="I247" s="30">
        <v>0</v>
      </c>
      <c r="J247" s="30">
        <v>3370000</v>
      </c>
      <c r="K247" s="30">
        <v>3370000</v>
      </c>
      <c r="L247" s="30">
        <v>92524500</v>
      </c>
      <c r="M247" s="30">
        <v>0</v>
      </c>
      <c r="N247" s="30">
        <v>3370000</v>
      </c>
      <c r="O247" s="30">
        <v>3370000</v>
      </c>
      <c r="Q247" s="116"/>
    </row>
    <row r="248" spans="1:17" s="115" customFormat="1" ht="15" x14ac:dyDescent="0.25">
      <c r="A248" s="29" t="s">
        <v>716</v>
      </c>
      <c r="B248" s="29" t="s">
        <v>717</v>
      </c>
      <c r="C248" s="30">
        <v>4105500</v>
      </c>
      <c r="D248" s="30">
        <v>0</v>
      </c>
      <c r="E248" s="30">
        <v>0</v>
      </c>
      <c r="F248" s="30">
        <v>0</v>
      </c>
      <c r="G248" s="30">
        <v>0</v>
      </c>
      <c r="H248" s="30">
        <v>4105500</v>
      </c>
      <c r="I248" s="30">
        <v>416500</v>
      </c>
      <c r="J248" s="30">
        <v>0</v>
      </c>
      <c r="K248" s="30">
        <v>416500</v>
      </c>
      <c r="L248" s="30">
        <v>3689000</v>
      </c>
      <c r="M248" s="30">
        <v>416500</v>
      </c>
      <c r="N248" s="30">
        <v>0</v>
      </c>
      <c r="O248" s="30">
        <v>416500</v>
      </c>
      <c r="Q248" s="116"/>
    </row>
    <row r="249" spans="1:17" s="115" customFormat="1" ht="15" x14ac:dyDescent="0.25">
      <c r="A249" s="29" t="s">
        <v>718</v>
      </c>
      <c r="B249" s="29" t="s">
        <v>719</v>
      </c>
      <c r="C249" s="30">
        <v>50000000</v>
      </c>
      <c r="D249" s="30">
        <v>0</v>
      </c>
      <c r="E249" s="30">
        <v>0</v>
      </c>
      <c r="F249" s="30">
        <v>0</v>
      </c>
      <c r="G249" s="30">
        <v>0</v>
      </c>
      <c r="H249" s="30">
        <v>50000000</v>
      </c>
      <c r="I249" s="30">
        <v>0</v>
      </c>
      <c r="J249" s="30">
        <v>0</v>
      </c>
      <c r="K249" s="30">
        <v>0</v>
      </c>
      <c r="L249" s="30">
        <v>50000000</v>
      </c>
      <c r="M249" s="30">
        <v>0</v>
      </c>
      <c r="N249" s="30">
        <v>0</v>
      </c>
      <c r="O249" s="30">
        <v>0</v>
      </c>
      <c r="Q249" s="116"/>
    </row>
    <row r="250" spans="1:17" s="114" customFormat="1" ht="15" x14ac:dyDescent="0.25">
      <c r="A250" s="37" t="s">
        <v>720</v>
      </c>
      <c r="B250" s="37" t="s">
        <v>721</v>
      </c>
      <c r="C250" s="38">
        <v>252000000</v>
      </c>
      <c r="D250" s="38">
        <v>0</v>
      </c>
      <c r="E250" s="38">
        <v>0</v>
      </c>
      <c r="F250" s="38">
        <v>0</v>
      </c>
      <c r="G250" s="38">
        <v>0</v>
      </c>
      <c r="H250" s="38">
        <v>252000000</v>
      </c>
      <c r="I250" s="38">
        <v>0</v>
      </c>
      <c r="J250" s="38">
        <v>0</v>
      </c>
      <c r="K250" s="38">
        <v>0</v>
      </c>
      <c r="L250" s="38">
        <v>252000000</v>
      </c>
      <c r="M250" s="38">
        <v>0</v>
      </c>
      <c r="N250" s="38">
        <v>0</v>
      </c>
      <c r="O250" s="38">
        <v>0</v>
      </c>
      <c r="Q250" s="67"/>
    </row>
    <row r="251" spans="1:17" s="115" customFormat="1" ht="15" x14ac:dyDescent="0.25">
      <c r="A251" s="29" t="s">
        <v>722</v>
      </c>
      <c r="B251" s="29" t="s">
        <v>723</v>
      </c>
      <c r="C251" s="30">
        <v>180000000</v>
      </c>
      <c r="D251" s="30">
        <v>0</v>
      </c>
      <c r="E251" s="30">
        <v>0</v>
      </c>
      <c r="F251" s="30">
        <v>0</v>
      </c>
      <c r="G251" s="30">
        <v>0</v>
      </c>
      <c r="H251" s="30">
        <v>180000000</v>
      </c>
      <c r="I251" s="30">
        <v>0</v>
      </c>
      <c r="J251" s="30">
        <v>0</v>
      </c>
      <c r="K251" s="30">
        <v>0</v>
      </c>
      <c r="L251" s="30">
        <v>180000000</v>
      </c>
      <c r="M251" s="30">
        <v>0</v>
      </c>
      <c r="N251" s="30">
        <v>0</v>
      </c>
      <c r="O251" s="30">
        <v>0</v>
      </c>
      <c r="Q251" s="116"/>
    </row>
    <row r="252" spans="1:17" s="115" customFormat="1" ht="15" x14ac:dyDescent="0.25">
      <c r="A252" s="29" t="s">
        <v>724</v>
      </c>
      <c r="B252" s="29" t="s">
        <v>725</v>
      </c>
      <c r="C252" s="30">
        <v>72000000</v>
      </c>
      <c r="D252" s="30">
        <v>0</v>
      </c>
      <c r="E252" s="30">
        <v>0</v>
      </c>
      <c r="F252" s="30">
        <v>0</v>
      </c>
      <c r="G252" s="30">
        <v>0</v>
      </c>
      <c r="H252" s="30">
        <v>72000000</v>
      </c>
      <c r="I252" s="30">
        <v>0</v>
      </c>
      <c r="J252" s="30">
        <v>0</v>
      </c>
      <c r="K252" s="30">
        <v>0</v>
      </c>
      <c r="L252" s="30">
        <v>72000000</v>
      </c>
      <c r="M252" s="30">
        <v>0</v>
      </c>
      <c r="N252" s="30">
        <v>0</v>
      </c>
      <c r="O252" s="30">
        <v>0</v>
      </c>
      <c r="Q252" s="116"/>
    </row>
    <row r="253" spans="1:17" s="114" customFormat="1" ht="15" x14ac:dyDescent="0.25">
      <c r="A253" s="37" t="s">
        <v>726</v>
      </c>
      <c r="B253" s="37" t="s">
        <v>77</v>
      </c>
      <c r="C253" s="38">
        <v>531317202</v>
      </c>
      <c r="D253" s="38">
        <v>70746689.079999998</v>
      </c>
      <c r="E253" s="38">
        <v>0</v>
      </c>
      <c r="F253" s="38">
        <v>0</v>
      </c>
      <c r="G253" s="38">
        <v>0</v>
      </c>
      <c r="H253" s="38">
        <v>602063891.08000004</v>
      </c>
      <c r="I253" s="38">
        <v>456467246.07999998</v>
      </c>
      <c r="J253" s="38">
        <v>0</v>
      </c>
      <c r="K253" s="38">
        <v>456467246.07999998</v>
      </c>
      <c r="L253" s="38">
        <v>145596645.00000006</v>
      </c>
      <c r="M253" s="38">
        <v>0</v>
      </c>
      <c r="N253" s="38">
        <v>70746690</v>
      </c>
      <c r="O253" s="38">
        <v>70746690</v>
      </c>
      <c r="Q253" s="67"/>
    </row>
    <row r="254" spans="1:17" s="114" customFormat="1" ht="15" x14ac:dyDescent="0.25">
      <c r="A254" s="29" t="s">
        <v>727</v>
      </c>
      <c r="B254" s="29" t="s">
        <v>728</v>
      </c>
      <c r="C254" s="30">
        <v>145596645</v>
      </c>
      <c r="D254" s="30">
        <v>0</v>
      </c>
      <c r="E254" s="30">
        <v>0</v>
      </c>
      <c r="F254" s="30">
        <v>0</v>
      </c>
      <c r="G254" s="30">
        <v>0</v>
      </c>
      <c r="H254" s="30">
        <v>145596645</v>
      </c>
      <c r="I254" s="30">
        <v>0</v>
      </c>
      <c r="J254" s="30">
        <v>0</v>
      </c>
      <c r="K254" s="30">
        <v>0</v>
      </c>
      <c r="L254" s="30">
        <v>145596645</v>
      </c>
      <c r="M254" s="30">
        <v>0</v>
      </c>
      <c r="N254" s="30">
        <v>0</v>
      </c>
      <c r="O254" s="30">
        <v>0</v>
      </c>
      <c r="Q254" s="116"/>
    </row>
    <row r="255" spans="1:17" s="115" customFormat="1" ht="15" x14ac:dyDescent="0.25">
      <c r="A255" s="29" t="s">
        <v>729</v>
      </c>
      <c r="B255" s="29" t="s">
        <v>730</v>
      </c>
      <c r="C255" s="30">
        <v>385720557</v>
      </c>
      <c r="D255" s="30">
        <v>70746689.079999998</v>
      </c>
      <c r="E255" s="30">
        <v>0</v>
      </c>
      <c r="F255" s="30">
        <v>0</v>
      </c>
      <c r="G255" s="30">
        <v>0</v>
      </c>
      <c r="H255" s="30">
        <v>456467246.07999998</v>
      </c>
      <c r="I255" s="30">
        <v>456467246.07999998</v>
      </c>
      <c r="J255" s="30">
        <v>0</v>
      </c>
      <c r="K255" s="30">
        <v>456467246.07999998</v>
      </c>
      <c r="L255" s="30">
        <v>0</v>
      </c>
      <c r="M255" s="30">
        <v>0</v>
      </c>
      <c r="N255" s="30">
        <v>70746690</v>
      </c>
      <c r="O255" s="30">
        <v>70746690</v>
      </c>
      <c r="Q255" s="116"/>
    </row>
    <row r="256" spans="1:17" s="114" customFormat="1" ht="15" x14ac:dyDescent="0.25">
      <c r="A256" s="37" t="s">
        <v>731</v>
      </c>
      <c r="B256" s="37" t="s">
        <v>89</v>
      </c>
      <c r="C256" s="38">
        <v>20000000</v>
      </c>
      <c r="D256" s="38">
        <v>0</v>
      </c>
      <c r="E256" s="38">
        <v>0</v>
      </c>
      <c r="F256" s="38">
        <v>0</v>
      </c>
      <c r="G256" s="38">
        <v>0</v>
      </c>
      <c r="H256" s="38">
        <v>20000000</v>
      </c>
      <c r="I256" s="38">
        <v>0</v>
      </c>
      <c r="J256" s="38">
        <v>0</v>
      </c>
      <c r="K256" s="38">
        <v>0</v>
      </c>
      <c r="L256" s="38">
        <v>20000000</v>
      </c>
      <c r="M256" s="38">
        <v>0</v>
      </c>
      <c r="N256" s="38">
        <v>0</v>
      </c>
      <c r="O256" s="38">
        <v>0</v>
      </c>
      <c r="Q256" s="67"/>
    </row>
    <row r="257" spans="1:17" s="115" customFormat="1" ht="15" x14ac:dyDescent="0.25">
      <c r="A257" s="29" t="s">
        <v>732</v>
      </c>
      <c r="B257" s="29" t="s">
        <v>733</v>
      </c>
      <c r="C257" s="30">
        <v>10000000</v>
      </c>
      <c r="D257" s="30">
        <v>0</v>
      </c>
      <c r="E257" s="30">
        <v>0</v>
      </c>
      <c r="F257" s="30">
        <v>0</v>
      </c>
      <c r="G257" s="30">
        <v>0</v>
      </c>
      <c r="H257" s="30">
        <v>10000000</v>
      </c>
      <c r="I257" s="30">
        <v>0</v>
      </c>
      <c r="J257" s="30">
        <v>0</v>
      </c>
      <c r="K257" s="30">
        <v>0</v>
      </c>
      <c r="L257" s="30">
        <v>10000000</v>
      </c>
      <c r="M257" s="30">
        <v>0</v>
      </c>
      <c r="N257" s="30">
        <v>0</v>
      </c>
      <c r="O257" s="30">
        <v>0</v>
      </c>
      <c r="Q257" s="116"/>
    </row>
    <row r="258" spans="1:17" s="114" customFormat="1" ht="15" x14ac:dyDescent="0.25">
      <c r="A258" s="29" t="s">
        <v>734</v>
      </c>
      <c r="B258" s="29" t="s">
        <v>735</v>
      </c>
      <c r="C258" s="30">
        <v>10000000</v>
      </c>
      <c r="D258" s="30">
        <v>0</v>
      </c>
      <c r="E258" s="30">
        <v>0</v>
      </c>
      <c r="F258" s="30">
        <v>0</v>
      </c>
      <c r="G258" s="30">
        <v>0</v>
      </c>
      <c r="H258" s="30">
        <v>10000000</v>
      </c>
      <c r="I258" s="30">
        <v>0</v>
      </c>
      <c r="J258" s="30">
        <v>0</v>
      </c>
      <c r="K258" s="30">
        <v>0</v>
      </c>
      <c r="L258" s="30">
        <v>10000000</v>
      </c>
      <c r="M258" s="30">
        <v>0</v>
      </c>
      <c r="N258" s="30">
        <v>0</v>
      </c>
      <c r="O258" s="30">
        <v>0</v>
      </c>
      <c r="Q258" s="116"/>
    </row>
    <row r="259" spans="1:17" s="114" customFormat="1" ht="15" x14ac:dyDescent="0.25">
      <c r="A259" s="29"/>
      <c r="B259" s="29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Q259" s="116"/>
    </row>
    <row r="260" spans="1:17" s="113" customFormat="1" ht="17.25" customHeight="1" x14ac:dyDescent="0.25">
      <c r="A260" s="25" t="s">
        <v>736</v>
      </c>
      <c r="B260" s="25" t="s">
        <v>737</v>
      </c>
      <c r="C260" s="26">
        <v>9833723087</v>
      </c>
      <c r="D260" s="26">
        <v>90000</v>
      </c>
      <c r="E260" s="26">
        <v>154653944.40000001</v>
      </c>
      <c r="F260" s="26">
        <v>0</v>
      </c>
      <c r="G260" s="26">
        <v>0</v>
      </c>
      <c r="H260" s="26">
        <v>9679159142.6000004</v>
      </c>
      <c r="I260" s="26">
        <v>1265281716.5999999</v>
      </c>
      <c r="J260" s="26">
        <v>-41.32</v>
      </c>
      <c r="K260" s="26">
        <v>1265281675.28</v>
      </c>
      <c r="L260" s="26">
        <v>8413877467.3200006</v>
      </c>
      <c r="M260" s="26">
        <v>179085970</v>
      </c>
      <c r="N260" s="26">
        <v>281827919.68000001</v>
      </c>
      <c r="O260" s="26">
        <v>460913889.68000001</v>
      </c>
      <c r="Q260" s="117"/>
    </row>
    <row r="261" spans="1:17" s="114" customFormat="1" ht="15" x14ac:dyDescent="0.25">
      <c r="A261" s="37" t="s">
        <v>738</v>
      </c>
      <c r="B261" s="37" t="s">
        <v>739</v>
      </c>
      <c r="C261" s="38">
        <v>9833723087</v>
      </c>
      <c r="D261" s="38">
        <v>90000</v>
      </c>
      <c r="E261" s="38">
        <v>154653944.40000001</v>
      </c>
      <c r="F261" s="38">
        <v>0</v>
      </c>
      <c r="G261" s="38">
        <v>0</v>
      </c>
      <c r="H261" s="38">
        <v>9679159142.6000004</v>
      </c>
      <c r="I261" s="38">
        <v>1265281716.5999999</v>
      </c>
      <c r="J261" s="38">
        <v>-41.32</v>
      </c>
      <c r="K261" s="38">
        <v>1265281675.28</v>
      </c>
      <c r="L261" s="38">
        <v>8413877467.3200006</v>
      </c>
      <c r="M261" s="38">
        <v>179085970</v>
      </c>
      <c r="N261" s="38">
        <v>281827919.68000001</v>
      </c>
      <c r="O261" s="38">
        <v>460913889.68000001</v>
      </c>
      <c r="Q261" s="67"/>
    </row>
    <row r="262" spans="1:17" s="114" customFormat="1" ht="15" x14ac:dyDescent="0.25">
      <c r="A262" s="37" t="s">
        <v>740</v>
      </c>
      <c r="B262" s="37" t="s">
        <v>741</v>
      </c>
      <c r="C262" s="38">
        <v>8538421593</v>
      </c>
      <c r="D262" s="38">
        <v>0</v>
      </c>
      <c r="E262" s="38">
        <v>154653944</v>
      </c>
      <c r="F262" s="38">
        <v>0</v>
      </c>
      <c r="G262" s="38">
        <v>0</v>
      </c>
      <c r="H262" s="38">
        <v>8383767649</v>
      </c>
      <c r="I262" s="38">
        <v>1112700241</v>
      </c>
      <c r="J262" s="38">
        <v>-41.32</v>
      </c>
      <c r="K262" s="38">
        <v>1112700199.6800001</v>
      </c>
      <c r="L262" s="38">
        <v>7271067449.3199997</v>
      </c>
      <c r="M262" s="38">
        <v>142800000</v>
      </c>
      <c r="N262" s="38">
        <v>281827919.68000001</v>
      </c>
      <c r="O262" s="38">
        <v>424627919.68000001</v>
      </c>
      <c r="Q262" s="67"/>
    </row>
    <row r="263" spans="1:17" s="114" customFormat="1" ht="15" x14ac:dyDescent="0.25">
      <c r="A263" s="37" t="s">
        <v>742</v>
      </c>
      <c r="B263" s="37" t="s">
        <v>743</v>
      </c>
      <c r="C263" s="38">
        <v>1151951635</v>
      </c>
      <c r="D263" s="38">
        <v>0</v>
      </c>
      <c r="E263" s="38">
        <v>0</v>
      </c>
      <c r="F263" s="38">
        <v>0</v>
      </c>
      <c r="G263" s="38">
        <v>0</v>
      </c>
      <c r="H263" s="38">
        <v>1151951635</v>
      </c>
      <c r="I263" s="38">
        <v>859763100</v>
      </c>
      <c r="J263" s="38">
        <v>0</v>
      </c>
      <c r="K263" s="38">
        <v>859763100</v>
      </c>
      <c r="L263" s="38">
        <v>292188535</v>
      </c>
      <c r="M263" s="38">
        <v>0</v>
      </c>
      <c r="N263" s="38">
        <v>171690820</v>
      </c>
      <c r="O263" s="38">
        <v>171690820</v>
      </c>
      <c r="Q263" s="67"/>
    </row>
    <row r="264" spans="1:17" s="115" customFormat="1" ht="15" x14ac:dyDescent="0.25">
      <c r="A264" s="29" t="s">
        <v>744</v>
      </c>
      <c r="B264" s="29" t="s">
        <v>37</v>
      </c>
      <c r="C264" s="30">
        <v>1151951635</v>
      </c>
      <c r="D264" s="30">
        <v>0</v>
      </c>
      <c r="E264" s="30">
        <v>0</v>
      </c>
      <c r="F264" s="30">
        <v>0</v>
      </c>
      <c r="G264" s="30">
        <v>0</v>
      </c>
      <c r="H264" s="30">
        <v>1151951635</v>
      </c>
      <c r="I264" s="30">
        <v>859763100</v>
      </c>
      <c r="J264" s="30">
        <v>0</v>
      </c>
      <c r="K264" s="30">
        <v>859763100</v>
      </c>
      <c r="L264" s="30">
        <v>292188535</v>
      </c>
      <c r="M264" s="30">
        <v>0</v>
      </c>
      <c r="N264" s="30">
        <v>171690820</v>
      </c>
      <c r="O264" s="30">
        <v>171690820</v>
      </c>
      <c r="Q264" s="116"/>
    </row>
    <row r="265" spans="1:17" s="114" customFormat="1" ht="15" x14ac:dyDescent="0.25">
      <c r="A265" s="37" t="s">
        <v>745</v>
      </c>
      <c r="B265" s="37" t="s">
        <v>746</v>
      </c>
      <c r="C265" s="38">
        <v>7386469958</v>
      </c>
      <c r="D265" s="38">
        <v>0</v>
      </c>
      <c r="E265" s="38">
        <v>154653944</v>
      </c>
      <c r="F265" s="38">
        <v>0</v>
      </c>
      <c r="G265" s="38">
        <v>0</v>
      </c>
      <c r="H265" s="38">
        <v>7231816014</v>
      </c>
      <c r="I265" s="38">
        <v>252937141</v>
      </c>
      <c r="J265" s="38">
        <v>-41.32</v>
      </c>
      <c r="K265" s="38">
        <v>252937099.68000001</v>
      </c>
      <c r="L265" s="38">
        <v>6978878914.3199997</v>
      </c>
      <c r="M265" s="38">
        <v>142800000</v>
      </c>
      <c r="N265" s="38">
        <v>110137099.67999999</v>
      </c>
      <c r="O265" s="38">
        <v>252937099.68000001</v>
      </c>
      <c r="Q265" s="67"/>
    </row>
    <row r="266" spans="1:17" s="115" customFormat="1" ht="15" x14ac:dyDescent="0.25">
      <c r="A266" s="29" t="s">
        <v>747</v>
      </c>
      <c r="B266" s="29" t="s">
        <v>748</v>
      </c>
      <c r="C266" s="30">
        <v>391479060</v>
      </c>
      <c r="D266" s="30">
        <v>0</v>
      </c>
      <c r="E266" s="30">
        <v>0</v>
      </c>
      <c r="F266" s="30">
        <v>0</v>
      </c>
      <c r="G266" s="30">
        <v>0</v>
      </c>
      <c r="H266" s="30">
        <v>391479060</v>
      </c>
      <c r="I266" s="30">
        <v>11895471</v>
      </c>
      <c r="J266" s="30">
        <v>22152647</v>
      </c>
      <c r="K266" s="30">
        <v>34048118</v>
      </c>
      <c r="L266" s="30">
        <v>357430942</v>
      </c>
      <c r="M266" s="30">
        <v>0</v>
      </c>
      <c r="N266" s="30">
        <v>34048118</v>
      </c>
      <c r="O266" s="30">
        <v>34048118</v>
      </c>
      <c r="Q266" s="116"/>
    </row>
    <row r="267" spans="1:17" s="115" customFormat="1" ht="15" x14ac:dyDescent="0.25">
      <c r="A267" s="29" t="s">
        <v>749</v>
      </c>
      <c r="B267" s="29" t="s">
        <v>750</v>
      </c>
      <c r="C267" s="30">
        <v>20000000</v>
      </c>
      <c r="D267" s="30">
        <v>0</v>
      </c>
      <c r="E267" s="30">
        <v>0</v>
      </c>
      <c r="F267" s="30">
        <v>0</v>
      </c>
      <c r="G267" s="30">
        <v>0</v>
      </c>
      <c r="H267" s="30">
        <v>20000000</v>
      </c>
      <c r="I267" s="30">
        <v>0</v>
      </c>
      <c r="J267" s="30">
        <v>0</v>
      </c>
      <c r="K267" s="30">
        <v>0</v>
      </c>
      <c r="L267" s="30">
        <v>20000000</v>
      </c>
      <c r="M267" s="30">
        <v>0</v>
      </c>
      <c r="N267" s="30">
        <v>0</v>
      </c>
      <c r="O267" s="30">
        <v>0</v>
      </c>
      <c r="Q267" s="116"/>
    </row>
    <row r="268" spans="1:17" s="114" customFormat="1" ht="15" x14ac:dyDescent="0.25">
      <c r="A268" s="29" t="s">
        <v>751</v>
      </c>
      <c r="B268" s="29" t="s">
        <v>752</v>
      </c>
      <c r="C268" s="30">
        <v>316208492</v>
      </c>
      <c r="D268" s="30">
        <v>0</v>
      </c>
      <c r="E268" s="30">
        <v>0</v>
      </c>
      <c r="F268" s="30">
        <v>0</v>
      </c>
      <c r="G268" s="30">
        <v>0</v>
      </c>
      <c r="H268" s="30">
        <v>316208492</v>
      </c>
      <c r="I268" s="30">
        <v>0</v>
      </c>
      <c r="J268" s="30">
        <v>0</v>
      </c>
      <c r="K268" s="30">
        <v>0</v>
      </c>
      <c r="L268" s="30">
        <v>316208492</v>
      </c>
      <c r="M268" s="30">
        <v>0</v>
      </c>
      <c r="N268" s="30">
        <v>0</v>
      </c>
      <c r="O268" s="30">
        <v>0</v>
      </c>
      <c r="Q268" s="116"/>
    </row>
    <row r="269" spans="1:17" s="115" customFormat="1" ht="15" x14ac:dyDescent="0.25">
      <c r="A269" s="29" t="s">
        <v>753</v>
      </c>
      <c r="B269" s="29" t="s">
        <v>754</v>
      </c>
      <c r="C269" s="30">
        <v>11500000</v>
      </c>
      <c r="D269" s="30">
        <v>0</v>
      </c>
      <c r="E269" s="30">
        <v>0</v>
      </c>
      <c r="F269" s="30">
        <v>0</v>
      </c>
      <c r="G269" s="30">
        <v>0</v>
      </c>
      <c r="H269" s="30">
        <v>11500000</v>
      </c>
      <c r="I269" s="30">
        <v>0</v>
      </c>
      <c r="J269" s="30">
        <v>0</v>
      </c>
      <c r="K269" s="30">
        <v>0</v>
      </c>
      <c r="L269" s="30">
        <v>11500000</v>
      </c>
      <c r="M269" s="30">
        <v>0</v>
      </c>
      <c r="N269" s="30">
        <v>0</v>
      </c>
      <c r="O269" s="30">
        <v>0</v>
      </c>
      <c r="Q269" s="116"/>
    </row>
    <row r="270" spans="1:17" s="115" customFormat="1" ht="15" x14ac:dyDescent="0.25">
      <c r="A270" s="29" t="s">
        <v>755</v>
      </c>
      <c r="B270" s="29" t="s">
        <v>756</v>
      </c>
      <c r="C270" s="30">
        <v>6319828462</v>
      </c>
      <c r="D270" s="30">
        <v>0</v>
      </c>
      <c r="E270" s="30">
        <v>0</v>
      </c>
      <c r="F270" s="30">
        <v>0</v>
      </c>
      <c r="G270" s="30">
        <v>0</v>
      </c>
      <c r="H270" s="30">
        <v>6319828462</v>
      </c>
      <c r="I270" s="30">
        <v>98241670</v>
      </c>
      <c r="J270" s="30">
        <v>-22152688.32</v>
      </c>
      <c r="K270" s="30">
        <v>76088981.680000007</v>
      </c>
      <c r="L270" s="30">
        <v>6243739480.3199997</v>
      </c>
      <c r="M270" s="30">
        <v>0</v>
      </c>
      <c r="N270" s="30">
        <v>76088981.679999992</v>
      </c>
      <c r="O270" s="30">
        <v>76088981.679999992</v>
      </c>
      <c r="Q270" s="116"/>
    </row>
    <row r="271" spans="1:17" s="114" customFormat="1" ht="15" x14ac:dyDescent="0.25">
      <c r="A271" s="29" t="s">
        <v>757</v>
      </c>
      <c r="B271" s="29" t="s">
        <v>758</v>
      </c>
      <c r="C271" s="30">
        <v>142800000</v>
      </c>
      <c r="D271" s="30">
        <v>0</v>
      </c>
      <c r="E271" s="30">
        <v>142800000</v>
      </c>
      <c r="F271" s="30">
        <v>0</v>
      </c>
      <c r="G271" s="30">
        <v>0</v>
      </c>
      <c r="H271" s="30">
        <v>0</v>
      </c>
      <c r="I271" s="30">
        <v>0</v>
      </c>
      <c r="J271" s="30">
        <v>0</v>
      </c>
      <c r="K271" s="30">
        <v>0</v>
      </c>
      <c r="L271" s="30">
        <v>0</v>
      </c>
      <c r="M271" s="30">
        <v>0</v>
      </c>
      <c r="N271" s="30">
        <v>0</v>
      </c>
      <c r="O271" s="30">
        <v>0</v>
      </c>
      <c r="Q271" s="116"/>
    </row>
    <row r="272" spans="1:17" s="115" customFormat="1" ht="15" x14ac:dyDescent="0.25">
      <c r="A272" s="29" t="s">
        <v>759</v>
      </c>
      <c r="B272" s="29" t="s">
        <v>760</v>
      </c>
      <c r="C272" s="30">
        <v>10000000</v>
      </c>
      <c r="D272" s="30">
        <v>0</v>
      </c>
      <c r="E272" s="30">
        <v>0</v>
      </c>
      <c r="F272" s="30">
        <v>0</v>
      </c>
      <c r="G272" s="30">
        <v>0</v>
      </c>
      <c r="H272" s="30">
        <v>10000000</v>
      </c>
      <c r="I272" s="30">
        <v>0</v>
      </c>
      <c r="J272" s="30">
        <v>0</v>
      </c>
      <c r="K272" s="30">
        <v>0</v>
      </c>
      <c r="L272" s="30">
        <v>10000000</v>
      </c>
      <c r="M272" s="30">
        <v>0</v>
      </c>
      <c r="N272" s="30">
        <v>0</v>
      </c>
      <c r="O272" s="30">
        <v>0</v>
      </c>
      <c r="Q272" s="116"/>
    </row>
    <row r="273" spans="1:17" s="115" customFormat="1" ht="15" x14ac:dyDescent="0.25">
      <c r="A273" s="29" t="s">
        <v>761</v>
      </c>
      <c r="B273" s="29" t="s">
        <v>762</v>
      </c>
      <c r="C273" s="30">
        <v>10000000</v>
      </c>
      <c r="D273" s="30">
        <v>0</v>
      </c>
      <c r="E273" s="30">
        <v>0</v>
      </c>
      <c r="F273" s="30">
        <v>0</v>
      </c>
      <c r="G273" s="30">
        <v>0</v>
      </c>
      <c r="H273" s="30">
        <v>10000000</v>
      </c>
      <c r="I273" s="30">
        <v>0</v>
      </c>
      <c r="J273" s="30">
        <v>0</v>
      </c>
      <c r="K273" s="30">
        <v>0</v>
      </c>
      <c r="L273" s="30">
        <v>10000000</v>
      </c>
      <c r="M273" s="30">
        <v>0</v>
      </c>
      <c r="N273" s="30">
        <v>0</v>
      </c>
      <c r="O273" s="30">
        <v>0</v>
      </c>
      <c r="Q273" s="116"/>
    </row>
    <row r="274" spans="1:17" s="115" customFormat="1" ht="15" x14ac:dyDescent="0.25">
      <c r="A274" s="29" t="s">
        <v>763</v>
      </c>
      <c r="B274" s="29" t="s">
        <v>764</v>
      </c>
      <c r="C274" s="30">
        <v>10000000</v>
      </c>
      <c r="D274" s="30">
        <v>0</v>
      </c>
      <c r="E274" s="30">
        <v>0</v>
      </c>
      <c r="F274" s="30">
        <v>0</v>
      </c>
      <c r="G274" s="30">
        <v>0</v>
      </c>
      <c r="H274" s="30">
        <v>10000000</v>
      </c>
      <c r="I274" s="30">
        <v>0</v>
      </c>
      <c r="J274" s="30">
        <v>0</v>
      </c>
      <c r="K274" s="30">
        <v>0</v>
      </c>
      <c r="L274" s="30">
        <v>10000000</v>
      </c>
      <c r="M274" s="30">
        <v>0</v>
      </c>
      <c r="N274" s="30">
        <v>0</v>
      </c>
      <c r="O274" s="30">
        <v>0</v>
      </c>
      <c r="Q274" s="116"/>
    </row>
    <row r="275" spans="1:17" s="113" customFormat="1" ht="15" x14ac:dyDescent="0.25">
      <c r="A275" s="29" t="s">
        <v>765</v>
      </c>
      <c r="B275" s="29" t="s">
        <v>766</v>
      </c>
      <c r="C275" s="30">
        <v>154653944</v>
      </c>
      <c r="D275" s="30">
        <v>0</v>
      </c>
      <c r="E275" s="30">
        <v>11853944</v>
      </c>
      <c r="F275" s="30">
        <v>0</v>
      </c>
      <c r="G275" s="30">
        <v>0</v>
      </c>
      <c r="H275" s="30">
        <v>142800000</v>
      </c>
      <c r="I275" s="30">
        <v>142800000</v>
      </c>
      <c r="J275" s="30">
        <v>0</v>
      </c>
      <c r="K275" s="30">
        <v>142800000</v>
      </c>
      <c r="L275" s="30">
        <v>0</v>
      </c>
      <c r="M275" s="30">
        <v>142800000</v>
      </c>
      <c r="N275" s="30">
        <v>0</v>
      </c>
      <c r="O275" s="30">
        <v>142800000</v>
      </c>
      <c r="Q275" s="116"/>
    </row>
    <row r="276" spans="1:17" s="119" customFormat="1" ht="15" x14ac:dyDescent="0.25">
      <c r="A276" s="37" t="s">
        <v>767</v>
      </c>
      <c r="B276" s="37" t="s">
        <v>430</v>
      </c>
      <c r="C276" s="38">
        <v>1295301494</v>
      </c>
      <c r="D276" s="38">
        <v>90000</v>
      </c>
      <c r="E276" s="38">
        <v>0.4</v>
      </c>
      <c r="F276" s="38">
        <v>0</v>
      </c>
      <c r="G276" s="38">
        <v>0</v>
      </c>
      <c r="H276" s="38">
        <v>1295391493.5999999</v>
      </c>
      <c r="I276" s="38">
        <v>152581475.59999999</v>
      </c>
      <c r="J276" s="38">
        <v>0</v>
      </c>
      <c r="K276" s="38">
        <v>152581475.59999999</v>
      </c>
      <c r="L276" s="38">
        <v>1142810018</v>
      </c>
      <c r="M276" s="38">
        <v>36285970</v>
      </c>
      <c r="N276" s="38">
        <v>0</v>
      </c>
      <c r="O276" s="38">
        <v>36285970</v>
      </c>
      <c r="P276" s="118"/>
      <c r="Q276" s="67"/>
    </row>
    <row r="277" spans="1:17" s="119" customFormat="1" ht="15" x14ac:dyDescent="0.25">
      <c r="A277" s="37" t="s">
        <v>768</v>
      </c>
      <c r="B277" s="37" t="s">
        <v>769</v>
      </c>
      <c r="C277" s="38">
        <v>1066597421</v>
      </c>
      <c r="D277" s="38">
        <v>0</v>
      </c>
      <c r="E277" s="38">
        <v>0</v>
      </c>
      <c r="F277" s="38">
        <v>0</v>
      </c>
      <c r="G277" s="38">
        <v>0</v>
      </c>
      <c r="H277" s="38">
        <v>1066597421</v>
      </c>
      <c r="I277" s="38">
        <v>39930000</v>
      </c>
      <c r="J277" s="38">
        <v>0</v>
      </c>
      <c r="K277" s="38">
        <v>39930000</v>
      </c>
      <c r="L277" s="38">
        <v>1026667421</v>
      </c>
      <c r="M277" s="38">
        <v>7627200</v>
      </c>
      <c r="N277" s="38">
        <v>0</v>
      </c>
      <c r="O277" s="38">
        <v>7627200</v>
      </c>
      <c r="P277" s="118"/>
      <c r="Q277" s="67"/>
    </row>
    <row r="278" spans="1:17" s="121" customFormat="1" ht="15" x14ac:dyDescent="0.25">
      <c r="A278" s="29" t="s">
        <v>770</v>
      </c>
      <c r="B278" s="29" t="s">
        <v>65</v>
      </c>
      <c r="C278" s="30">
        <v>1022617421</v>
      </c>
      <c r="D278" s="30">
        <v>0</v>
      </c>
      <c r="E278" s="30">
        <v>0</v>
      </c>
      <c r="F278" s="30">
        <v>0</v>
      </c>
      <c r="G278" s="30">
        <v>0</v>
      </c>
      <c r="H278" s="30">
        <v>1022617421</v>
      </c>
      <c r="I278" s="30">
        <v>0</v>
      </c>
      <c r="J278" s="30">
        <v>0</v>
      </c>
      <c r="K278" s="30">
        <v>0</v>
      </c>
      <c r="L278" s="30">
        <v>1022617421</v>
      </c>
      <c r="M278" s="30">
        <v>0</v>
      </c>
      <c r="N278" s="30">
        <v>0</v>
      </c>
      <c r="O278" s="30">
        <v>0</v>
      </c>
      <c r="P278" s="120"/>
      <c r="Q278" s="116"/>
    </row>
    <row r="279" spans="1:17" s="121" customFormat="1" ht="15" x14ac:dyDescent="0.25">
      <c r="A279" s="29" t="s">
        <v>771</v>
      </c>
      <c r="B279" s="29" t="s">
        <v>772</v>
      </c>
      <c r="C279" s="30">
        <v>43980000</v>
      </c>
      <c r="D279" s="30">
        <v>0</v>
      </c>
      <c r="E279" s="30">
        <v>0</v>
      </c>
      <c r="F279" s="30">
        <v>0</v>
      </c>
      <c r="G279" s="30">
        <v>0</v>
      </c>
      <c r="H279" s="30">
        <v>43980000</v>
      </c>
      <c r="I279" s="30">
        <v>39930000</v>
      </c>
      <c r="J279" s="30">
        <v>0</v>
      </c>
      <c r="K279" s="30">
        <v>39930000</v>
      </c>
      <c r="L279" s="30">
        <v>4050000</v>
      </c>
      <c r="M279" s="30">
        <v>7627200</v>
      </c>
      <c r="N279" s="30">
        <v>0</v>
      </c>
      <c r="O279" s="30">
        <v>7627200</v>
      </c>
      <c r="P279" s="120"/>
      <c r="Q279" s="116"/>
    </row>
    <row r="280" spans="1:17" s="119" customFormat="1" ht="15" x14ac:dyDescent="0.25">
      <c r="A280" s="37" t="s">
        <v>773</v>
      </c>
      <c r="B280" s="37" t="s">
        <v>77</v>
      </c>
      <c r="C280" s="38">
        <v>228704073</v>
      </c>
      <c r="D280" s="38">
        <v>90000</v>
      </c>
      <c r="E280" s="38">
        <v>0.4</v>
      </c>
      <c r="F280" s="38">
        <v>0</v>
      </c>
      <c r="G280" s="38">
        <v>0</v>
      </c>
      <c r="H280" s="38">
        <v>228794072.59999999</v>
      </c>
      <c r="I280" s="38">
        <v>112651475.59999999</v>
      </c>
      <c r="J280" s="38">
        <v>0</v>
      </c>
      <c r="K280" s="38">
        <v>112651475.59999999</v>
      </c>
      <c r="L280" s="38">
        <v>116142597</v>
      </c>
      <c r="M280" s="38">
        <v>28658770</v>
      </c>
      <c r="N280" s="38">
        <v>0</v>
      </c>
      <c r="O280" s="38">
        <v>28658770</v>
      </c>
      <c r="P280" s="118"/>
      <c r="Q280" s="67"/>
    </row>
    <row r="281" spans="1:17" s="121" customFormat="1" ht="15" x14ac:dyDescent="0.25">
      <c r="A281" s="29" t="s">
        <v>774</v>
      </c>
      <c r="B281" s="29" t="s">
        <v>85</v>
      </c>
      <c r="C281" s="30">
        <v>30000000</v>
      </c>
      <c r="D281" s="30">
        <v>0</v>
      </c>
      <c r="E281" s="30">
        <v>0</v>
      </c>
      <c r="F281" s="30">
        <v>0</v>
      </c>
      <c r="G281" s="30">
        <v>0</v>
      </c>
      <c r="H281" s="30">
        <v>30000000</v>
      </c>
      <c r="I281" s="30">
        <v>0</v>
      </c>
      <c r="J281" s="30">
        <v>0</v>
      </c>
      <c r="K281" s="30">
        <v>0</v>
      </c>
      <c r="L281" s="30">
        <v>30000000</v>
      </c>
      <c r="M281" s="30">
        <v>0</v>
      </c>
      <c r="N281" s="30">
        <v>0</v>
      </c>
      <c r="O281" s="30">
        <v>0</v>
      </c>
      <c r="P281" s="120"/>
      <c r="Q281" s="116"/>
    </row>
    <row r="282" spans="1:17" s="121" customFormat="1" ht="15" x14ac:dyDescent="0.25">
      <c r="A282" s="29" t="s">
        <v>775</v>
      </c>
      <c r="B282" s="29" t="s">
        <v>776</v>
      </c>
      <c r="C282" s="30">
        <v>40279722</v>
      </c>
      <c r="D282" s="30">
        <v>0</v>
      </c>
      <c r="E282" s="30">
        <v>0.4</v>
      </c>
      <c r="F282" s="30">
        <v>0</v>
      </c>
      <c r="G282" s="30">
        <v>0</v>
      </c>
      <c r="H282" s="30">
        <v>40279721.600000001</v>
      </c>
      <c r="I282" s="30">
        <v>40279721.600000001</v>
      </c>
      <c r="J282" s="30">
        <v>0</v>
      </c>
      <c r="K282" s="30">
        <v>40279721.600000001</v>
      </c>
      <c r="L282" s="30">
        <v>0</v>
      </c>
      <c r="M282" s="30">
        <v>0</v>
      </c>
      <c r="N282" s="30">
        <v>0</v>
      </c>
      <c r="O282" s="30">
        <v>0</v>
      </c>
      <c r="P282" s="120"/>
      <c r="Q282" s="116"/>
    </row>
    <row r="283" spans="1:17" s="121" customFormat="1" ht="15" x14ac:dyDescent="0.25">
      <c r="A283" s="29" t="s">
        <v>777</v>
      </c>
      <c r="B283" s="29" t="s">
        <v>778</v>
      </c>
      <c r="C283" s="30">
        <v>129855581</v>
      </c>
      <c r="D283" s="30">
        <v>0</v>
      </c>
      <c r="E283" s="30">
        <v>0</v>
      </c>
      <c r="F283" s="30">
        <v>0</v>
      </c>
      <c r="G283" s="30">
        <v>0</v>
      </c>
      <c r="H283" s="30">
        <v>129855581</v>
      </c>
      <c r="I283" s="30">
        <v>43712984</v>
      </c>
      <c r="J283" s="30">
        <v>0</v>
      </c>
      <c r="K283" s="30">
        <v>43712984</v>
      </c>
      <c r="L283" s="30">
        <v>86142597</v>
      </c>
      <c r="M283" s="30">
        <v>0</v>
      </c>
      <c r="N283" s="30">
        <v>0</v>
      </c>
      <c r="O283" s="30">
        <v>0</v>
      </c>
      <c r="P283" s="120"/>
      <c r="Q283" s="116"/>
    </row>
    <row r="284" spans="1:17" s="121" customFormat="1" ht="15" x14ac:dyDescent="0.25">
      <c r="A284" s="29" t="s">
        <v>779</v>
      </c>
      <c r="B284" s="29" t="s">
        <v>780</v>
      </c>
      <c r="C284" s="30">
        <v>28568770</v>
      </c>
      <c r="D284" s="30">
        <v>90000</v>
      </c>
      <c r="E284" s="30">
        <v>0</v>
      </c>
      <c r="F284" s="30">
        <v>0</v>
      </c>
      <c r="G284" s="30">
        <v>0</v>
      </c>
      <c r="H284" s="30">
        <v>28658770</v>
      </c>
      <c r="I284" s="30">
        <v>28658770</v>
      </c>
      <c r="J284" s="30">
        <v>0</v>
      </c>
      <c r="K284" s="30">
        <v>28658770</v>
      </c>
      <c r="L284" s="30">
        <v>0</v>
      </c>
      <c r="M284" s="30">
        <v>28658770</v>
      </c>
      <c r="N284" s="30">
        <v>0</v>
      </c>
      <c r="O284" s="30">
        <v>28658770</v>
      </c>
      <c r="P284" s="120"/>
      <c r="Q284" s="116"/>
    </row>
    <row r="285" spans="1:17" s="121" customFormat="1" ht="15" x14ac:dyDescent="0.25">
      <c r="A285" s="122"/>
      <c r="C285" s="123"/>
      <c r="D285" s="120"/>
      <c r="E285" s="120"/>
      <c r="F285" s="120"/>
      <c r="G285" s="120"/>
      <c r="H285" s="120"/>
      <c r="I285" s="120"/>
      <c r="J285" s="120"/>
      <c r="K285" s="120"/>
      <c r="L285" s="120"/>
      <c r="M285" s="120"/>
      <c r="N285" s="120"/>
      <c r="O285" s="120"/>
      <c r="P285" s="120"/>
      <c r="Q285" s="116"/>
    </row>
    <row r="286" spans="1:17" s="49" customFormat="1" ht="15.75" customHeight="1" x14ac:dyDescent="0.25">
      <c r="A286" s="25" t="s">
        <v>781</v>
      </c>
      <c r="B286" s="25" t="s">
        <v>782</v>
      </c>
      <c r="C286" s="26">
        <v>0</v>
      </c>
      <c r="D286" s="26">
        <v>3461765004.6100001</v>
      </c>
      <c r="E286" s="26">
        <v>391153809.81999999</v>
      </c>
      <c r="F286" s="26">
        <v>0</v>
      </c>
      <c r="G286" s="26">
        <v>0</v>
      </c>
      <c r="H286" s="26">
        <v>3070611194.79</v>
      </c>
      <c r="I286" s="26">
        <v>0</v>
      </c>
      <c r="J286" s="26">
        <v>0</v>
      </c>
      <c r="K286" s="26">
        <v>0</v>
      </c>
      <c r="L286" s="26">
        <v>3070611194.79</v>
      </c>
      <c r="M286" s="26">
        <v>0</v>
      </c>
      <c r="N286" s="26">
        <v>0</v>
      </c>
      <c r="O286" s="26">
        <v>0</v>
      </c>
    </row>
    <row r="287" spans="1:17" s="121" customFormat="1" ht="15" x14ac:dyDescent="0.25">
      <c r="A287" s="122"/>
      <c r="C287" s="123"/>
      <c r="D287" s="120"/>
      <c r="E287" s="120"/>
      <c r="F287" s="120"/>
      <c r="G287" s="120"/>
      <c r="H287" s="120"/>
      <c r="I287" s="120"/>
      <c r="J287" s="120"/>
      <c r="K287" s="120"/>
      <c r="L287" s="120"/>
      <c r="M287" s="120"/>
      <c r="N287" s="120"/>
      <c r="O287" s="120"/>
      <c r="P287" s="120"/>
      <c r="Q287" s="116"/>
    </row>
    <row r="288" spans="1:17" s="121" customFormat="1" ht="14.25" customHeight="1" x14ac:dyDescent="0.25">
      <c r="A288" s="122"/>
      <c r="C288" s="123"/>
      <c r="D288" s="120"/>
      <c r="E288" s="120"/>
      <c r="F288" s="120"/>
      <c r="G288" s="120"/>
      <c r="H288" s="120"/>
      <c r="I288" s="120"/>
      <c r="J288" s="120"/>
      <c r="K288" s="120"/>
      <c r="L288" s="120"/>
      <c r="M288" s="120"/>
      <c r="N288" s="120"/>
      <c r="O288" s="120"/>
      <c r="P288" s="120"/>
      <c r="Q288" s="116"/>
    </row>
    <row r="289" spans="1:17" s="121" customFormat="1" ht="15" hidden="1" x14ac:dyDescent="0.25">
      <c r="A289" s="122"/>
      <c r="C289" s="123"/>
      <c r="D289" s="120"/>
      <c r="E289" s="120"/>
      <c r="F289" s="120"/>
      <c r="G289" s="120"/>
      <c r="H289" s="120"/>
      <c r="I289" s="120"/>
      <c r="J289" s="120"/>
      <c r="K289" s="120"/>
      <c r="L289" s="120"/>
      <c r="M289" s="120"/>
      <c r="N289" s="120"/>
      <c r="O289" s="120"/>
      <c r="P289" s="120"/>
      <c r="Q289" s="116"/>
    </row>
    <row r="290" spans="1:17" s="121" customFormat="1" ht="15" x14ac:dyDescent="0.25">
      <c r="A290" s="122"/>
      <c r="C290" s="123"/>
      <c r="D290" s="120"/>
      <c r="E290" s="120"/>
      <c r="F290" s="120"/>
      <c r="G290" s="120"/>
      <c r="H290" s="120"/>
      <c r="I290" s="120"/>
      <c r="J290" s="120"/>
      <c r="K290" s="120"/>
      <c r="L290" s="120"/>
      <c r="M290" s="120"/>
      <c r="N290" s="120"/>
      <c r="O290" s="120"/>
      <c r="P290" s="120"/>
      <c r="Q290" s="116"/>
    </row>
    <row r="291" spans="1:17" s="121" customFormat="1" ht="18" customHeight="1" x14ac:dyDescent="0.25">
      <c r="A291" s="124" t="s">
        <v>898</v>
      </c>
      <c r="C291" s="123"/>
      <c r="D291" s="123"/>
      <c r="E291" s="123"/>
      <c r="F291" s="123"/>
      <c r="G291" s="123"/>
      <c r="H291" s="123"/>
      <c r="I291" s="123"/>
      <c r="J291" s="123"/>
      <c r="K291" s="123"/>
      <c r="L291" s="123"/>
      <c r="M291" s="123"/>
      <c r="N291" s="123"/>
      <c r="O291" s="123"/>
      <c r="P291" s="120"/>
      <c r="Q291" s="116"/>
    </row>
    <row r="292" spans="1:17" s="119" customFormat="1" ht="18" customHeight="1" x14ac:dyDescent="0.25">
      <c r="A292" s="125" t="s">
        <v>784</v>
      </c>
      <c r="B292" s="125" t="s">
        <v>785</v>
      </c>
      <c r="C292" s="126">
        <v>11794469568.810001</v>
      </c>
      <c r="D292" s="126">
        <v>0</v>
      </c>
      <c r="E292" s="126">
        <v>0</v>
      </c>
      <c r="F292" s="126">
        <v>0</v>
      </c>
      <c r="G292" s="126">
        <v>0</v>
      </c>
      <c r="H292" s="126">
        <v>11794469568.810001</v>
      </c>
      <c r="I292" s="126">
        <v>10103965202.599998</v>
      </c>
      <c r="J292" s="126">
        <v>122412210</v>
      </c>
      <c r="K292" s="126">
        <v>10226377412.599998</v>
      </c>
      <c r="L292" s="126">
        <v>1568092156.2100029</v>
      </c>
      <c r="M292" s="126">
        <v>2654931341.8899999</v>
      </c>
      <c r="N292" s="126">
        <v>1995721661.1399999</v>
      </c>
      <c r="O292" s="126">
        <v>4650653003.0299997</v>
      </c>
      <c r="P292" s="127"/>
      <c r="Q292" s="67"/>
    </row>
    <row r="293" spans="1:17" s="119" customFormat="1" ht="18" customHeight="1" x14ac:dyDescent="0.25">
      <c r="A293" s="125" t="s">
        <v>786</v>
      </c>
      <c r="B293" s="125" t="s">
        <v>787</v>
      </c>
      <c r="C293" s="126">
        <v>11794469568.810001</v>
      </c>
      <c r="D293" s="126">
        <v>0</v>
      </c>
      <c r="E293" s="126">
        <v>0</v>
      </c>
      <c r="F293" s="126">
        <v>0</v>
      </c>
      <c r="G293" s="126">
        <v>0</v>
      </c>
      <c r="H293" s="126">
        <v>11794469568.810001</v>
      </c>
      <c r="I293" s="126">
        <v>10103965202.599998</v>
      </c>
      <c r="J293" s="126">
        <v>122412210</v>
      </c>
      <c r="K293" s="126">
        <v>10226377412.599998</v>
      </c>
      <c r="L293" s="126">
        <v>1568092156.2100029</v>
      </c>
      <c r="M293" s="126">
        <v>2654931341.8899999</v>
      </c>
      <c r="N293" s="126">
        <v>1995721661.1399999</v>
      </c>
      <c r="O293" s="126">
        <v>4650653003.0299997</v>
      </c>
      <c r="P293" s="127"/>
      <c r="Q293" s="67"/>
    </row>
    <row r="294" spans="1:17" s="119" customFormat="1" ht="18" customHeight="1" x14ac:dyDescent="0.25">
      <c r="A294" s="125" t="s">
        <v>788</v>
      </c>
      <c r="B294" s="125" t="s">
        <v>174</v>
      </c>
      <c r="C294" s="126">
        <v>8534510705.6099997</v>
      </c>
      <c r="D294" s="126">
        <v>0</v>
      </c>
      <c r="E294" s="126">
        <v>0</v>
      </c>
      <c r="F294" s="126">
        <v>0</v>
      </c>
      <c r="G294" s="126">
        <v>0</v>
      </c>
      <c r="H294" s="126">
        <v>8534510705.6099997</v>
      </c>
      <c r="I294" s="126">
        <v>7391401851.3999996</v>
      </c>
      <c r="J294" s="126">
        <v>122412210</v>
      </c>
      <c r="K294" s="126">
        <v>7513814061.3999996</v>
      </c>
      <c r="L294" s="126">
        <v>1020696644.21</v>
      </c>
      <c r="M294" s="126">
        <v>1277312786.4000001</v>
      </c>
      <c r="N294" s="126">
        <v>1990488472.4299998</v>
      </c>
      <c r="O294" s="126">
        <v>3267801258.8299999</v>
      </c>
      <c r="P294" s="127"/>
      <c r="Q294" s="67"/>
    </row>
    <row r="295" spans="1:17" s="121" customFormat="1" ht="18" customHeight="1" x14ac:dyDescent="0.25">
      <c r="A295" s="128" t="s">
        <v>789</v>
      </c>
      <c r="B295" s="128" t="s">
        <v>790</v>
      </c>
      <c r="C295" s="129">
        <v>1000000</v>
      </c>
      <c r="D295" s="129">
        <v>0</v>
      </c>
      <c r="E295" s="129">
        <v>0</v>
      </c>
      <c r="F295" s="129">
        <v>0</v>
      </c>
      <c r="G295" s="129">
        <v>0</v>
      </c>
      <c r="H295" s="129">
        <v>1000000</v>
      </c>
      <c r="I295" s="129">
        <v>0</v>
      </c>
      <c r="J295" s="129">
        <v>0</v>
      </c>
      <c r="K295" s="129">
        <v>0</v>
      </c>
      <c r="L295" s="129">
        <v>1000000</v>
      </c>
      <c r="M295" s="129">
        <v>0</v>
      </c>
      <c r="N295" s="129">
        <v>0</v>
      </c>
      <c r="O295" s="129">
        <v>0</v>
      </c>
      <c r="P295" s="130"/>
      <c r="Q295" s="116"/>
    </row>
    <row r="296" spans="1:17" s="121" customFormat="1" ht="18" customHeight="1" x14ac:dyDescent="0.25">
      <c r="A296" s="128" t="s">
        <v>791</v>
      </c>
      <c r="B296" s="128" t="s">
        <v>792</v>
      </c>
      <c r="C296" s="129">
        <v>0</v>
      </c>
      <c r="D296" s="129">
        <v>0</v>
      </c>
      <c r="E296" s="129">
        <v>0</v>
      </c>
      <c r="F296" s="129">
        <v>0</v>
      </c>
      <c r="G296" s="129">
        <v>0</v>
      </c>
      <c r="H296" s="129">
        <v>9.9999999999999995E-7</v>
      </c>
      <c r="I296" s="129">
        <v>0</v>
      </c>
      <c r="J296" s="129">
        <v>0</v>
      </c>
      <c r="K296" s="129">
        <v>0</v>
      </c>
      <c r="L296" s="129">
        <v>0</v>
      </c>
      <c r="M296" s="129">
        <v>0</v>
      </c>
      <c r="N296" s="129">
        <v>0</v>
      </c>
      <c r="O296" s="129">
        <v>0</v>
      </c>
      <c r="P296" s="130"/>
      <c r="Q296" s="116"/>
    </row>
    <row r="297" spans="1:17" s="121" customFormat="1" ht="18" customHeight="1" x14ac:dyDescent="0.25">
      <c r="A297" s="128" t="s">
        <v>793</v>
      </c>
      <c r="B297" s="128" t="s">
        <v>794</v>
      </c>
      <c r="C297" s="129">
        <v>0</v>
      </c>
      <c r="D297" s="129">
        <v>0</v>
      </c>
      <c r="E297" s="129">
        <v>0</v>
      </c>
      <c r="F297" s="129">
        <v>0</v>
      </c>
      <c r="G297" s="129">
        <v>0</v>
      </c>
      <c r="H297" s="129">
        <v>9.9999999999999995E-7</v>
      </c>
      <c r="I297" s="129">
        <v>0</v>
      </c>
      <c r="J297" s="129">
        <v>0</v>
      </c>
      <c r="K297" s="129">
        <v>0</v>
      </c>
      <c r="L297" s="129">
        <v>0</v>
      </c>
      <c r="M297" s="129">
        <v>0</v>
      </c>
      <c r="N297" s="129">
        <v>0</v>
      </c>
      <c r="O297" s="129">
        <v>0</v>
      </c>
      <c r="P297" s="130"/>
      <c r="Q297" s="116"/>
    </row>
    <row r="298" spans="1:17" s="121" customFormat="1" ht="18" customHeight="1" x14ac:dyDescent="0.25">
      <c r="A298" s="128" t="s">
        <v>795</v>
      </c>
      <c r="B298" s="128" t="s">
        <v>796</v>
      </c>
      <c r="C298" s="129">
        <v>150864168.61999989</v>
      </c>
      <c r="D298" s="129">
        <v>0</v>
      </c>
      <c r="E298" s="129">
        <v>0</v>
      </c>
      <c r="F298" s="129">
        <v>0</v>
      </c>
      <c r="G298" s="129">
        <v>0</v>
      </c>
      <c r="H298" s="129">
        <v>150864168.61999989</v>
      </c>
      <c r="I298" s="129">
        <v>4.7683715864721421E-9</v>
      </c>
      <c r="J298" s="129">
        <v>0</v>
      </c>
      <c r="K298" s="129">
        <v>4.7683715864721421E-9</v>
      </c>
      <c r="L298" s="129">
        <v>150864168.61999989</v>
      </c>
      <c r="M298" s="129">
        <v>0</v>
      </c>
      <c r="N298" s="129">
        <v>0</v>
      </c>
      <c r="O298" s="129">
        <v>0</v>
      </c>
      <c r="P298" s="130"/>
      <c r="Q298" s="116"/>
    </row>
    <row r="299" spans="1:17" s="121" customFormat="1" ht="18" customHeight="1" x14ac:dyDescent="0.25">
      <c r="A299" s="128" t="s">
        <v>797</v>
      </c>
      <c r="B299" s="128" t="s">
        <v>798</v>
      </c>
      <c r="C299" s="129">
        <v>18526651.180000007</v>
      </c>
      <c r="D299" s="129">
        <v>0</v>
      </c>
      <c r="E299" s="129">
        <v>0</v>
      </c>
      <c r="F299" s="129">
        <v>0</v>
      </c>
      <c r="G299" s="129">
        <v>0</v>
      </c>
      <c r="H299" s="129">
        <v>18526651.180000007</v>
      </c>
      <c r="I299" s="129">
        <v>0</v>
      </c>
      <c r="J299" s="129">
        <v>0</v>
      </c>
      <c r="K299" s="129">
        <v>0</v>
      </c>
      <c r="L299" s="129">
        <v>18526651.180000007</v>
      </c>
      <c r="M299" s="129">
        <v>0</v>
      </c>
      <c r="N299" s="129">
        <v>0</v>
      </c>
      <c r="O299" s="129">
        <v>0</v>
      </c>
      <c r="P299" s="130"/>
      <c r="Q299" s="116"/>
    </row>
    <row r="300" spans="1:17" s="121" customFormat="1" ht="18" customHeight="1" x14ac:dyDescent="0.25">
      <c r="A300" s="128" t="s">
        <v>799</v>
      </c>
      <c r="B300" s="128" t="s">
        <v>800</v>
      </c>
      <c r="C300" s="129">
        <v>38266719.089999914</v>
      </c>
      <c r="D300" s="129">
        <v>0</v>
      </c>
      <c r="E300" s="129">
        <v>0</v>
      </c>
      <c r="F300" s="129">
        <v>0</v>
      </c>
      <c r="G300" s="129">
        <v>0</v>
      </c>
      <c r="H300" s="129">
        <v>38266719.089999914</v>
      </c>
      <c r="I300" s="129">
        <v>0</v>
      </c>
      <c r="J300" s="129">
        <v>0</v>
      </c>
      <c r="K300" s="129">
        <v>0</v>
      </c>
      <c r="L300" s="129">
        <v>38266719.089999914</v>
      </c>
      <c r="M300" s="129">
        <v>0</v>
      </c>
      <c r="N300" s="129">
        <v>0</v>
      </c>
      <c r="O300" s="129">
        <v>0</v>
      </c>
      <c r="P300" s="130"/>
      <c r="Q300" s="116"/>
    </row>
    <row r="301" spans="1:17" s="121" customFormat="1" ht="18" customHeight="1" x14ac:dyDescent="0.25">
      <c r="A301" s="128" t="s">
        <v>801</v>
      </c>
      <c r="B301" s="128" t="s">
        <v>802</v>
      </c>
      <c r="C301" s="129">
        <v>1539306</v>
      </c>
      <c r="D301" s="129">
        <v>0</v>
      </c>
      <c r="E301" s="129">
        <v>0</v>
      </c>
      <c r="F301" s="129">
        <v>0</v>
      </c>
      <c r="G301" s="129">
        <v>0</v>
      </c>
      <c r="H301" s="129">
        <v>1539306</v>
      </c>
      <c r="I301" s="129">
        <v>0</v>
      </c>
      <c r="J301" s="129">
        <v>0</v>
      </c>
      <c r="K301" s="129">
        <v>0</v>
      </c>
      <c r="L301" s="129">
        <v>1539306</v>
      </c>
      <c r="M301" s="129">
        <v>0</v>
      </c>
      <c r="N301" s="129">
        <v>0</v>
      </c>
      <c r="O301" s="129">
        <v>0</v>
      </c>
      <c r="P301" s="130"/>
      <c r="Q301" s="116"/>
    </row>
    <row r="302" spans="1:17" s="121" customFormat="1" ht="18" customHeight="1" x14ac:dyDescent="0.25">
      <c r="A302" s="128" t="s">
        <v>803</v>
      </c>
      <c r="B302" s="128" t="s">
        <v>804</v>
      </c>
      <c r="C302" s="129">
        <v>520875453</v>
      </c>
      <c r="D302" s="129">
        <v>0</v>
      </c>
      <c r="E302" s="129">
        <v>0</v>
      </c>
      <c r="F302" s="129">
        <v>0</v>
      </c>
      <c r="G302" s="129">
        <v>0</v>
      </c>
      <c r="H302" s="129">
        <v>520875453</v>
      </c>
      <c r="I302" s="129">
        <v>400376952</v>
      </c>
      <c r="J302" s="129">
        <v>0</v>
      </c>
      <c r="K302" s="129">
        <v>400376952</v>
      </c>
      <c r="L302" s="129">
        <v>120498501</v>
      </c>
      <c r="M302" s="129">
        <v>0</v>
      </c>
      <c r="N302" s="129">
        <v>361995333</v>
      </c>
      <c r="O302" s="129">
        <v>361995333</v>
      </c>
      <c r="P302" s="130"/>
      <c r="Q302" s="116"/>
    </row>
    <row r="303" spans="1:17" s="121" customFormat="1" ht="18" customHeight="1" x14ac:dyDescent="0.25">
      <c r="A303" s="128" t="s">
        <v>805</v>
      </c>
      <c r="B303" s="128" t="s">
        <v>806</v>
      </c>
      <c r="C303" s="129">
        <v>850875340.06000018</v>
      </c>
      <c r="D303" s="129">
        <v>0</v>
      </c>
      <c r="E303" s="129">
        <v>0</v>
      </c>
      <c r="F303" s="129">
        <v>0</v>
      </c>
      <c r="G303" s="129">
        <v>0</v>
      </c>
      <c r="H303" s="129">
        <v>850875340.06000018</v>
      </c>
      <c r="I303" s="129">
        <v>834869991.20000005</v>
      </c>
      <c r="J303" s="129">
        <v>0</v>
      </c>
      <c r="K303" s="129">
        <v>834869991.20000005</v>
      </c>
      <c r="L303" s="129">
        <v>16005348.860000134</v>
      </c>
      <c r="M303" s="129">
        <v>0</v>
      </c>
      <c r="N303" s="129">
        <v>312218209</v>
      </c>
      <c r="O303" s="129">
        <v>312218209</v>
      </c>
      <c r="P303" s="130"/>
      <c r="Q303" s="116"/>
    </row>
    <row r="304" spans="1:17" s="121" customFormat="1" ht="18" customHeight="1" x14ac:dyDescent="0.25">
      <c r="A304" s="128" t="s">
        <v>807</v>
      </c>
      <c r="B304" s="128" t="s">
        <v>808</v>
      </c>
      <c r="C304" s="129">
        <v>0</v>
      </c>
      <c r="D304" s="129">
        <v>0</v>
      </c>
      <c r="E304" s="129">
        <v>0</v>
      </c>
      <c r="F304" s="129">
        <v>0</v>
      </c>
      <c r="G304" s="129">
        <v>0</v>
      </c>
      <c r="H304" s="129">
        <v>9.9999999999999995E-7</v>
      </c>
      <c r="I304" s="129">
        <v>0</v>
      </c>
      <c r="J304" s="129">
        <v>0</v>
      </c>
      <c r="K304" s="129">
        <v>0</v>
      </c>
      <c r="L304" s="129">
        <v>0</v>
      </c>
      <c r="M304" s="129">
        <v>0</v>
      </c>
      <c r="N304" s="129">
        <v>0</v>
      </c>
      <c r="O304" s="129">
        <v>0</v>
      </c>
      <c r="P304" s="130"/>
      <c r="Q304" s="116"/>
    </row>
    <row r="305" spans="1:17" s="121" customFormat="1" ht="18" customHeight="1" x14ac:dyDescent="0.25">
      <c r="A305" s="128" t="s">
        <v>809</v>
      </c>
      <c r="B305" s="128" t="s">
        <v>202</v>
      </c>
      <c r="C305" s="129">
        <v>1716314349.4000001</v>
      </c>
      <c r="D305" s="129">
        <v>0</v>
      </c>
      <c r="E305" s="129">
        <v>0</v>
      </c>
      <c r="F305" s="129">
        <v>0</v>
      </c>
      <c r="G305" s="129">
        <v>0</v>
      </c>
      <c r="H305" s="129">
        <v>1716314349.4000001</v>
      </c>
      <c r="I305" s="129">
        <v>1615740464.4000001</v>
      </c>
      <c r="J305" s="129">
        <v>0</v>
      </c>
      <c r="K305" s="129">
        <v>1615740464.4000001</v>
      </c>
      <c r="L305" s="129">
        <v>100573885</v>
      </c>
      <c r="M305" s="129">
        <v>0</v>
      </c>
      <c r="N305" s="129">
        <v>810543506.42999995</v>
      </c>
      <c r="O305" s="129">
        <v>810543506.42999995</v>
      </c>
      <c r="P305" s="130"/>
      <c r="Q305" s="116"/>
    </row>
    <row r="306" spans="1:17" s="121" customFormat="1" ht="18" customHeight="1" x14ac:dyDescent="0.25">
      <c r="A306" s="128" t="s">
        <v>810</v>
      </c>
      <c r="B306" s="128" t="s">
        <v>811</v>
      </c>
      <c r="C306" s="129">
        <v>15912740</v>
      </c>
      <c r="D306" s="129">
        <v>0</v>
      </c>
      <c r="E306" s="129">
        <v>0</v>
      </c>
      <c r="F306" s="129">
        <v>0</v>
      </c>
      <c r="G306" s="129">
        <v>0</v>
      </c>
      <c r="H306" s="129">
        <v>15912740</v>
      </c>
      <c r="I306" s="129">
        <v>0</v>
      </c>
      <c r="J306" s="129">
        <v>0</v>
      </c>
      <c r="K306" s="129">
        <v>0</v>
      </c>
      <c r="L306" s="129">
        <v>15912740</v>
      </c>
      <c r="M306" s="129">
        <v>0</v>
      </c>
      <c r="N306" s="129">
        <v>0</v>
      </c>
      <c r="O306" s="129">
        <v>0</v>
      </c>
      <c r="P306" s="130"/>
      <c r="Q306" s="116"/>
    </row>
    <row r="307" spans="1:17" s="121" customFormat="1" ht="18" customHeight="1" x14ac:dyDescent="0.25">
      <c r="A307" s="128" t="s">
        <v>812</v>
      </c>
      <c r="B307" s="128" t="s">
        <v>206</v>
      </c>
      <c r="C307" s="129">
        <v>629057918</v>
      </c>
      <c r="D307" s="129">
        <v>0</v>
      </c>
      <c r="E307" s="129">
        <v>0</v>
      </c>
      <c r="F307" s="129">
        <v>0</v>
      </c>
      <c r="G307" s="129">
        <v>0</v>
      </c>
      <c r="H307" s="129">
        <v>629057918</v>
      </c>
      <c r="I307" s="129">
        <v>536457212</v>
      </c>
      <c r="J307" s="129">
        <v>0</v>
      </c>
      <c r="K307" s="129">
        <v>536457212</v>
      </c>
      <c r="L307" s="129">
        <v>92600706</v>
      </c>
      <c r="M307" s="129">
        <v>0</v>
      </c>
      <c r="N307" s="129">
        <v>474368393</v>
      </c>
      <c r="O307" s="129">
        <v>474368393</v>
      </c>
      <c r="P307" s="130"/>
      <c r="Q307" s="116"/>
    </row>
    <row r="308" spans="1:17" s="121" customFormat="1" ht="18" customHeight="1" x14ac:dyDescent="0.25">
      <c r="A308" s="128" t="s">
        <v>813</v>
      </c>
      <c r="B308" s="128" t="s">
        <v>814</v>
      </c>
      <c r="C308" s="129">
        <v>0</v>
      </c>
      <c r="D308" s="129">
        <v>0</v>
      </c>
      <c r="E308" s="129">
        <v>0</v>
      </c>
      <c r="F308" s="129">
        <v>0</v>
      </c>
      <c r="G308" s="129">
        <v>0</v>
      </c>
      <c r="H308" s="129">
        <v>9.9999999999999995E-7</v>
      </c>
      <c r="I308" s="129">
        <v>0</v>
      </c>
      <c r="J308" s="129">
        <v>0</v>
      </c>
      <c r="K308" s="129">
        <v>0</v>
      </c>
      <c r="L308" s="129">
        <v>0</v>
      </c>
      <c r="M308" s="129">
        <v>0</v>
      </c>
      <c r="N308" s="129">
        <v>0</v>
      </c>
      <c r="O308" s="129">
        <v>0</v>
      </c>
      <c r="P308" s="130"/>
      <c r="Q308" s="116"/>
    </row>
    <row r="309" spans="1:17" s="121" customFormat="1" ht="18" customHeight="1" x14ac:dyDescent="0.25">
      <c r="A309" s="128" t="s">
        <v>815</v>
      </c>
      <c r="B309" s="128" t="s">
        <v>208</v>
      </c>
      <c r="C309" s="129">
        <v>2278194732.4000001</v>
      </c>
      <c r="D309" s="129">
        <v>0</v>
      </c>
      <c r="E309" s="129">
        <v>0</v>
      </c>
      <c r="F309" s="129">
        <v>0</v>
      </c>
      <c r="G309" s="129">
        <v>0</v>
      </c>
      <c r="H309" s="129">
        <v>2278194732.4000001</v>
      </c>
      <c r="I309" s="129">
        <v>2076193261.4000001</v>
      </c>
      <c r="J309" s="129">
        <v>122412246</v>
      </c>
      <c r="K309" s="129">
        <v>2198605507.4000001</v>
      </c>
      <c r="L309" s="129">
        <v>79589225</v>
      </c>
      <c r="M309" s="129">
        <v>0</v>
      </c>
      <c r="N309" s="129">
        <v>0</v>
      </c>
      <c r="O309" s="129">
        <v>0</v>
      </c>
      <c r="P309" s="130"/>
      <c r="Q309" s="116"/>
    </row>
    <row r="310" spans="1:17" s="121" customFormat="1" ht="18" customHeight="1" x14ac:dyDescent="0.25">
      <c r="A310" s="128" t="s">
        <v>816</v>
      </c>
      <c r="B310" s="128" t="s">
        <v>817</v>
      </c>
      <c r="C310" s="129">
        <v>1574409096</v>
      </c>
      <c r="D310" s="129">
        <v>0</v>
      </c>
      <c r="E310" s="129">
        <v>0</v>
      </c>
      <c r="F310" s="129">
        <v>0</v>
      </c>
      <c r="G310" s="129">
        <v>0</v>
      </c>
      <c r="H310" s="129">
        <v>1574409096</v>
      </c>
      <c r="I310" s="129">
        <v>1574409096</v>
      </c>
      <c r="J310" s="129">
        <v>0</v>
      </c>
      <c r="K310" s="129">
        <v>1574409096</v>
      </c>
      <c r="L310" s="129">
        <v>0</v>
      </c>
      <c r="M310" s="129">
        <v>955320979</v>
      </c>
      <c r="N310" s="129">
        <v>0</v>
      </c>
      <c r="O310" s="129">
        <v>955320979</v>
      </c>
      <c r="P310" s="130"/>
      <c r="Q310" s="116"/>
    </row>
    <row r="311" spans="1:17" s="121" customFormat="1" ht="18" customHeight="1" x14ac:dyDescent="0.25">
      <c r="A311" s="128" t="s">
        <v>818</v>
      </c>
      <c r="B311" s="128" t="s">
        <v>819</v>
      </c>
      <c r="C311" s="129">
        <v>450</v>
      </c>
      <c r="D311" s="129">
        <v>0</v>
      </c>
      <c r="E311" s="129">
        <v>0</v>
      </c>
      <c r="F311" s="129">
        <v>0</v>
      </c>
      <c r="G311" s="129">
        <v>0</v>
      </c>
      <c r="H311" s="129">
        <v>450</v>
      </c>
      <c r="I311" s="129">
        <v>0</v>
      </c>
      <c r="J311" s="129">
        <v>0</v>
      </c>
      <c r="K311" s="129">
        <v>0</v>
      </c>
      <c r="L311" s="129">
        <v>450</v>
      </c>
      <c r="M311" s="129">
        <v>0</v>
      </c>
      <c r="N311" s="129">
        <v>0</v>
      </c>
      <c r="O311" s="129">
        <v>0</v>
      </c>
      <c r="P311" s="130"/>
      <c r="Q311" s="116"/>
    </row>
    <row r="312" spans="1:17" s="121" customFormat="1" ht="18" customHeight="1" x14ac:dyDescent="0.25">
      <c r="A312" s="128" t="s">
        <v>820</v>
      </c>
      <c r="B312" s="128" t="s">
        <v>821</v>
      </c>
      <c r="C312" s="129">
        <v>36</v>
      </c>
      <c r="D312" s="129">
        <v>0</v>
      </c>
      <c r="E312" s="129">
        <v>0</v>
      </c>
      <c r="F312" s="129">
        <v>0</v>
      </c>
      <c r="G312" s="129">
        <v>0</v>
      </c>
      <c r="H312" s="129">
        <v>36</v>
      </c>
      <c r="I312" s="129">
        <v>36</v>
      </c>
      <c r="J312" s="129">
        <v>-36</v>
      </c>
      <c r="K312" s="129">
        <v>0</v>
      </c>
      <c r="L312" s="129">
        <v>36</v>
      </c>
      <c r="M312" s="129">
        <v>0</v>
      </c>
      <c r="N312" s="129">
        <v>0</v>
      </c>
      <c r="O312" s="129">
        <v>0</v>
      </c>
      <c r="P312" s="130"/>
      <c r="Q312" s="116"/>
    </row>
    <row r="313" spans="1:17" s="121" customFormat="1" ht="18" customHeight="1" x14ac:dyDescent="0.25">
      <c r="A313" s="128" t="s">
        <v>822</v>
      </c>
      <c r="B313" s="128" t="s">
        <v>823</v>
      </c>
      <c r="C313" s="129">
        <v>363422585.39999998</v>
      </c>
      <c r="D313" s="129">
        <v>0</v>
      </c>
      <c r="E313" s="129">
        <v>0</v>
      </c>
      <c r="F313" s="129">
        <v>0</v>
      </c>
      <c r="G313" s="129">
        <v>0</v>
      </c>
      <c r="H313" s="129">
        <v>363422585.39999998</v>
      </c>
      <c r="I313" s="129">
        <v>321991807.39999998</v>
      </c>
      <c r="J313" s="129">
        <v>0</v>
      </c>
      <c r="K313" s="129">
        <v>321991807.39999998</v>
      </c>
      <c r="L313" s="129">
        <v>41430778</v>
      </c>
      <c r="M313" s="129">
        <v>321991807.39999998</v>
      </c>
      <c r="N313" s="129">
        <v>0</v>
      </c>
      <c r="O313" s="129">
        <v>321991807.39999998</v>
      </c>
      <c r="P313" s="130"/>
      <c r="Q313" s="116"/>
    </row>
    <row r="314" spans="1:17" s="121" customFormat="1" ht="18" customHeight="1" x14ac:dyDescent="0.25">
      <c r="A314" s="128" t="s">
        <v>824</v>
      </c>
      <c r="B314" s="128" t="s">
        <v>825</v>
      </c>
      <c r="C314" s="129">
        <v>26755701</v>
      </c>
      <c r="D314" s="129">
        <v>0</v>
      </c>
      <c r="E314" s="129">
        <v>0</v>
      </c>
      <c r="F314" s="129">
        <v>0</v>
      </c>
      <c r="G314" s="129">
        <v>0</v>
      </c>
      <c r="H314" s="129">
        <v>26755701</v>
      </c>
      <c r="I314" s="129">
        <v>21985076</v>
      </c>
      <c r="J314" s="129">
        <v>0</v>
      </c>
      <c r="K314" s="129">
        <v>21985076</v>
      </c>
      <c r="L314" s="129">
        <v>4770625</v>
      </c>
      <c r="M314" s="129">
        <v>0</v>
      </c>
      <c r="N314" s="129">
        <v>21985076</v>
      </c>
      <c r="O314" s="129">
        <v>21985076</v>
      </c>
      <c r="P314" s="130"/>
      <c r="Q314" s="116"/>
    </row>
    <row r="315" spans="1:17" s="121" customFormat="1" ht="18" customHeight="1" x14ac:dyDescent="0.25">
      <c r="A315" s="128" t="s">
        <v>826</v>
      </c>
      <c r="B315" s="128" t="s">
        <v>827</v>
      </c>
      <c r="C315" s="129">
        <v>6047761</v>
      </c>
      <c r="D315" s="129">
        <v>0</v>
      </c>
      <c r="E315" s="129">
        <v>0</v>
      </c>
      <c r="F315" s="129">
        <v>0</v>
      </c>
      <c r="G315" s="129">
        <v>0</v>
      </c>
      <c r="H315" s="129">
        <v>6047761</v>
      </c>
      <c r="I315" s="129">
        <v>0</v>
      </c>
      <c r="J315" s="129">
        <v>0</v>
      </c>
      <c r="K315" s="129">
        <v>0</v>
      </c>
      <c r="L315" s="129">
        <v>6047761</v>
      </c>
      <c r="M315" s="129">
        <v>0</v>
      </c>
      <c r="N315" s="129">
        <v>0</v>
      </c>
      <c r="O315" s="129">
        <v>0</v>
      </c>
      <c r="P315" s="130"/>
      <c r="Q315" s="116"/>
    </row>
    <row r="316" spans="1:17" s="121" customFormat="1" ht="18" customHeight="1" x14ac:dyDescent="0.25">
      <c r="A316" s="128" t="s">
        <v>828</v>
      </c>
      <c r="B316" s="128" t="s">
        <v>829</v>
      </c>
      <c r="C316" s="129">
        <v>9380099</v>
      </c>
      <c r="D316" s="129">
        <v>0</v>
      </c>
      <c r="E316" s="129">
        <v>0</v>
      </c>
      <c r="F316" s="129">
        <v>0</v>
      </c>
      <c r="G316" s="129">
        <v>0</v>
      </c>
      <c r="H316" s="129">
        <v>9380099</v>
      </c>
      <c r="I316" s="129">
        <v>9377955</v>
      </c>
      <c r="J316" s="129">
        <v>0</v>
      </c>
      <c r="K316" s="129">
        <v>9377955</v>
      </c>
      <c r="L316" s="129">
        <v>2144</v>
      </c>
      <c r="M316" s="129">
        <v>0</v>
      </c>
      <c r="N316" s="129">
        <v>9377955</v>
      </c>
      <c r="O316" s="129">
        <v>9377955</v>
      </c>
      <c r="P316" s="130"/>
      <c r="Q316" s="116"/>
    </row>
    <row r="317" spans="1:17" s="121" customFormat="1" ht="18" customHeight="1" x14ac:dyDescent="0.25">
      <c r="A317" s="128" t="s">
        <v>830</v>
      </c>
      <c r="B317" s="128" t="s">
        <v>831</v>
      </c>
      <c r="C317" s="129">
        <v>333067599.46000004</v>
      </c>
      <c r="D317" s="129">
        <v>0</v>
      </c>
      <c r="E317" s="129">
        <v>0</v>
      </c>
      <c r="F317" s="129">
        <v>0</v>
      </c>
      <c r="G317" s="129">
        <v>0</v>
      </c>
      <c r="H317" s="129">
        <v>333067599.46000004</v>
      </c>
      <c r="I317" s="129">
        <v>-5.4948031902313232E-8</v>
      </c>
      <c r="J317" s="129">
        <v>0</v>
      </c>
      <c r="K317" s="129">
        <v>-5.4948031902313232E-8</v>
      </c>
      <c r="L317" s="129">
        <v>333067599.4600001</v>
      </c>
      <c r="M317" s="129">
        <v>0</v>
      </c>
      <c r="N317" s="129">
        <v>0</v>
      </c>
      <c r="O317" s="129">
        <v>0</v>
      </c>
      <c r="P317" s="130"/>
      <c r="Q317" s="116"/>
    </row>
    <row r="318" spans="1:17" s="121" customFormat="1" ht="18" customHeight="1" x14ac:dyDescent="0.25">
      <c r="A318" s="131" t="s">
        <v>832</v>
      </c>
      <c r="B318" s="131" t="s">
        <v>247</v>
      </c>
      <c r="C318" s="132">
        <v>404529292</v>
      </c>
      <c r="D318" s="132">
        <v>0</v>
      </c>
      <c r="E318" s="132">
        <v>0</v>
      </c>
      <c r="F318" s="132">
        <v>0</v>
      </c>
      <c r="G318" s="132">
        <v>0</v>
      </c>
      <c r="H318" s="132">
        <v>404529292</v>
      </c>
      <c r="I318" s="132">
        <v>0</v>
      </c>
      <c r="J318" s="132">
        <v>0</v>
      </c>
      <c r="K318" s="132">
        <v>0</v>
      </c>
      <c r="L318" s="132">
        <v>404529292</v>
      </c>
      <c r="M318" s="132">
        <v>0</v>
      </c>
      <c r="N318" s="132">
        <v>0</v>
      </c>
      <c r="O318" s="132">
        <v>0</v>
      </c>
      <c r="P318" s="127"/>
      <c r="Q318" s="116"/>
    </row>
    <row r="319" spans="1:17" s="121" customFormat="1" ht="18" customHeight="1" x14ac:dyDescent="0.25">
      <c r="A319" s="128" t="s">
        <v>833</v>
      </c>
      <c r="B319" s="128" t="s">
        <v>834</v>
      </c>
      <c r="C319" s="129">
        <v>0</v>
      </c>
      <c r="D319" s="129">
        <v>0</v>
      </c>
      <c r="E319" s="129">
        <v>0</v>
      </c>
      <c r="F319" s="129">
        <v>0</v>
      </c>
      <c r="G319" s="129">
        <v>0</v>
      </c>
      <c r="H319" s="129">
        <v>9.9999999999999995E-7</v>
      </c>
      <c r="I319" s="129">
        <v>0</v>
      </c>
      <c r="J319" s="129">
        <v>0</v>
      </c>
      <c r="K319" s="129">
        <v>0</v>
      </c>
      <c r="L319" s="129">
        <v>0</v>
      </c>
      <c r="M319" s="129">
        <v>0</v>
      </c>
      <c r="N319" s="129">
        <v>0</v>
      </c>
      <c r="O319" s="129">
        <v>0</v>
      </c>
      <c r="P319" s="130"/>
      <c r="Q319" s="116"/>
    </row>
    <row r="320" spans="1:17" s="121" customFormat="1" ht="18" customHeight="1" x14ac:dyDescent="0.25">
      <c r="A320" s="128" t="s">
        <v>835</v>
      </c>
      <c r="B320" s="128" t="s">
        <v>836</v>
      </c>
      <c r="C320" s="129">
        <v>3795069</v>
      </c>
      <c r="D320" s="129">
        <v>0</v>
      </c>
      <c r="E320" s="129">
        <v>0</v>
      </c>
      <c r="F320" s="129">
        <v>0</v>
      </c>
      <c r="G320" s="129">
        <v>0</v>
      </c>
      <c r="H320" s="129">
        <v>3795069</v>
      </c>
      <c r="I320" s="129">
        <v>0</v>
      </c>
      <c r="J320" s="129">
        <v>0</v>
      </c>
      <c r="K320" s="129">
        <v>0</v>
      </c>
      <c r="L320" s="129">
        <v>3795069</v>
      </c>
      <c r="M320" s="129">
        <v>0</v>
      </c>
      <c r="N320" s="129">
        <v>0</v>
      </c>
      <c r="O320" s="129">
        <v>0</v>
      </c>
      <c r="P320" s="130"/>
      <c r="Q320" s="116"/>
    </row>
    <row r="321" spans="1:17" s="121" customFormat="1" ht="18" customHeight="1" x14ac:dyDescent="0.25">
      <c r="A321" s="128" t="s">
        <v>837</v>
      </c>
      <c r="B321" s="128" t="s">
        <v>838</v>
      </c>
      <c r="C321" s="129">
        <v>19506945</v>
      </c>
      <c r="D321" s="129">
        <v>0</v>
      </c>
      <c r="E321" s="129">
        <v>0</v>
      </c>
      <c r="F321" s="129">
        <v>0</v>
      </c>
      <c r="G321" s="129">
        <v>0</v>
      </c>
      <c r="H321" s="129">
        <v>19506945</v>
      </c>
      <c r="I321" s="129">
        <v>0</v>
      </c>
      <c r="J321" s="129">
        <v>0</v>
      </c>
      <c r="K321" s="129">
        <v>0</v>
      </c>
      <c r="L321" s="129">
        <v>19506945</v>
      </c>
      <c r="M321" s="129">
        <v>0</v>
      </c>
      <c r="N321" s="129">
        <v>0</v>
      </c>
      <c r="O321" s="129">
        <v>0</v>
      </c>
      <c r="P321" s="130"/>
      <c r="Q321" s="116"/>
    </row>
    <row r="322" spans="1:17" s="121" customFormat="1" ht="18" customHeight="1" x14ac:dyDescent="0.25">
      <c r="A322" s="128" t="s">
        <v>839</v>
      </c>
      <c r="B322" s="128" t="s">
        <v>840</v>
      </c>
      <c r="C322" s="129">
        <v>263451796</v>
      </c>
      <c r="D322" s="129">
        <v>0</v>
      </c>
      <c r="E322" s="129">
        <v>0</v>
      </c>
      <c r="F322" s="129">
        <v>0</v>
      </c>
      <c r="G322" s="129">
        <v>0</v>
      </c>
      <c r="H322" s="129">
        <v>263451796</v>
      </c>
      <c r="I322" s="129">
        <v>0</v>
      </c>
      <c r="J322" s="129">
        <v>0</v>
      </c>
      <c r="K322" s="129">
        <v>0</v>
      </c>
      <c r="L322" s="129">
        <v>263451796</v>
      </c>
      <c r="M322" s="129">
        <v>0</v>
      </c>
      <c r="N322" s="129">
        <v>0</v>
      </c>
      <c r="O322" s="129">
        <v>0</v>
      </c>
      <c r="P322" s="130"/>
      <c r="Q322" s="116"/>
    </row>
    <row r="323" spans="1:17" s="121" customFormat="1" ht="18" customHeight="1" x14ac:dyDescent="0.25">
      <c r="A323" s="128" t="s">
        <v>841</v>
      </c>
      <c r="B323" s="128" t="s">
        <v>842</v>
      </c>
      <c r="C323" s="129">
        <v>178</v>
      </c>
      <c r="D323" s="129">
        <v>0</v>
      </c>
      <c r="E323" s="129">
        <v>0</v>
      </c>
      <c r="F323" s="129">
        <v>0</v>
      </c>
      <c r="G323" s="129">
        <v>0</v>
      </c>
      <c r="H323" s="129">
        <v>178</v>
      </c>
      <c r="I323" s="129">
        <v>0</v>
      </c>
      <c r="J323" s="129">
        <v>0</v>
      </c>
      <c r="K323" s="129">
        <v>0</v>
      </c>
      <c r="L323" s="129">
        <v>178</v>
      </c>
      <c r="M323" s="129">
        <v>0</v>
      </c>
      <c r="N323" s="129">
        <v>0</v>
      </c>
      <c r="O323" s="129">
        <v>0</v>
      </c>
      <c r="P323" s="130"/>
      <c r="Q323" s="116"/>
    </row>
    <row r="324" spans="1:17" s="121" customFormat="1" ht="18" customHeight="1" x14ac:dyDescent="0.25">
      <c r="A324" s="128" t="s">
        <v>843</v>
      </c>
      <c r="B324" s="128" t="s">
        <v>844</v>
      </c>
      <c r="C324" s="129">
        <v>111999660</v>
      </c>
      <c r="D324" s="129">
        <v>0</v>
      </c>
      <c r="E324" s="129">
        <v>0</v>
      </c>
      <c r="F324" s="129">
        <v>0</v>
      </c>
      <c r="G324" s="129">
        <v>0</v>
      </c>
      <c r="H324" s="129">
        <v>111999660</v>
      </c>
      <c r="I324" s="129">
        <v>0</v>
      </c>
      <c r="J324" s="129">
        <v>0</v>
      </c>
      <c r="K324" s="129">
        <v>0</v>
      </c>
      <c r="L324" s="129">
        <v>111999660</v>
      </c>
      <c r="M324" s="129">
        <v>0</v>
      </c>
      <c r="N324" s="129">
        <v>0</v>
      </c>
      <c r="O324" s="129">
        <v>0</v>
      </c>
      <c r="P324" s="130"/>
      <c r="Q324" s="116"/>
    </row>
    <row r="325" spans="1:17" s="121" customFormat="1" ht="18" customHeight="1" x14ac:dyDescent="0.25">
      <c r="A325" s="128" t="s">
        <v>845</v>
      </c>
      <c r="B325" s="128" t="s">
        <v>846</v>
      </c>
      <c r="C325" s="129">
        <v>105241</v>
      </c>
      <c r="D325" s="129">
        <v>0</v>
      </c>
      <c r="E325" s="129">
        <v>0</v>
      </c>
      <c r="F325" s="129">
        <v>0</v>
      </c>
      <c r="G325" s="129">
        <v>0</v>
      </c>
      <c r="H325" s="129">
        <v>105241</v>
      </c>
      <c r="I325" s="129">
        <v>0</v>
      </c>
      <c r="J325" s="129">
        <v>0</v>
      </c>
      <c r="K325" s="129">
        <v>0</v>
      </c>
      <c r="L325" s="129">
        <v>105241</v>
      </c>
      <c r="M325" s="129">
        <v>0</v>
      </c>
      <c r="N325" s="129">
        <v>0</v>
      </c>
      <c r="O325" s="129">
        <v>0</v>
      </c>
      <c r="P325" s="130"/>
      <c r="Q325" s="116"/>
    </row>
    <row r="326" spans="1:17" s="121" customFormat="1" ht="18" customHeight="1" x14ac:dyDescent="0.25">
      <c r="A326" s="128" t="s">
        <v>847</v>
      </c>
      <c r="B326" s="128" t="s">
        <v>848</v>
      </c>
      <c r="C326" s="129">
        <v>5670403</v>
      </c>
      <c r="D326" s="129">
        <v>0</v>
      </c>
      <c r="E326" s="129">
        <v>0</v>
      </c>
      <c r="F326" s="129">
        <v>0</v>
      </c>
      <c r="G326" s="129">
        <v>0</v>
      </c>
      <c r="H326" s="129">
        <v>5670403</v>
      </c>
      <c r="I326" s="129">
        <v>0</v>
      </c>
      <c r="J326" s="129">
        <v>0</v>
      </c>
      <c r="K326" s="129">
        <v>0</v>
      </c>
      <c r="L326" s="129">
        <v>5670403</v>
      </c>
      <c r="M326" s="129">
        <v>0</v>
      </c>
      <c r="N326" s="129">
        <v>0</v>
      </c>
      <c r="O326" s="129">
        <v>0</v>
      </c>
      <c r="P326" s="130"/>
      <c r="Q326" s="116"/>
    </row>
    <row r="327" spans="1:17" s="121" customFormat="1" ht="18" customHeight="1" x14ac:dyDescent="0.25">
      <c r="A327" s="131" t="s">
        <v>849</v>
      </c>
      <c r="B327" s="131" t="s">
        <v>212</v>
      </c>
      <c r="C327" s="132">
        <v>815700955</v>
      </c>
      <c r="D327" s="132">
        <v>0</v>
      </c>
      <c r="E327" s="132">
        <v>0</v>
      </c>
      <c r="F327" s="132">
        <v>0</v>
      </c>
      <c r="G327" s="132">
        <v>0</v>
      </c>
      <c r="H327" s="132">
        <v>815700955</v>
      </c>
      <c r="I327" s="132">
        <v>815700955</v>
      </c>
      <c r="J327" s="132">
        <v>0</v>
      </c>
      <c r="K327" s="132">
        <v>815700955</v>
      </c>
      <c r="L327" s="132">
        <v>0</v>
      </c>
      <c r="M327" s="132">
        <v>332259575</v>
      </c>
      <c r="N327" s="132">
        <v>0</v>
      </c>
      <c r="O327" s="132">
        <v>332259575</v>
      </c>
      <c r="P327" s="127"/>
      <c r="Q327" s="116"/>
    </row>
    <row r="328" spans="1:17" s="121" customFormat="1" ht="18" customHeight="1" x14ac:dyDescent="0.25">
      <c r="A328" s="128" t="s">
        <v>850</v>
      </c>
      <c r="B328" s="128" t="s">
        <v>851</v>
      </c>
      <c r="C328" s="129">
        <v>815700955</v>
      </c>
      <c r="D328" s="129">
        <v>0</v>
      </c>
      <c r="E328" s="129">
        <v>0</v>
      </c>
      <c r="F328" s="129">
        <v>0</v>
      </c>
      <c r="G328" s="129">
        <v>0</v>
      </c>
      <c r="H328" s="129">
        <v>815700955</v>
      </c>
      <c r="I328" s="129">
        <v>815700955</v>
      </c>
      <c r="J328" s="129">
        <v>0</v>
      </c>
      <c r="K328" s="129">
        <v>815700955</v>
      </c>
      <c r="L328" s="129">
        <v>0</v>
      </c>
      <c r="M328" s="129">
        <v>332259575</v>
      </c>
      <c r="N328" s="129">
        <v>0</v>
      </c>
      <c r="O328" s="129">
        <v>332259575</v>
      </c>
      <c r="P328" s="130"/>
      <c r="Q328" s="116"/>
    </row>
    <row r="329" spans="1:17" s="121" customFormat="1" ht="18" customHeight="1" x14ac:dyDescent="0.25">
      <c r="A329" s="133" t="s">
        <v>852</v>
      </c>
      <c r="B329" s="131" t="s">
        <v>853</v>
      </c>
      <c r="C329" s="132">
        <v>239668951.19999999</v>
      </c>
      <c r="D329" s="132">
        <v>0</v>
      </c>
      <c r="E329" s="132">
        <v>0</v>
      </c>
      <c r="F329" s="132">
        <v>0</v>
      </c>
      <c r="G329" s="132">
        <v>0</v>
      </c>
      <c r="H329" s="132">
        <v>239668951.19999999</v>
      </c>
      <c r="I329" s="132">
        <v>239668951.19999999</v>
      </c>
      <c r="J329" s="132">
        <v>0</v>
      </c>
      <c r="K329" s="132">
        <v>239668951.19999999</v>
      </c>
      <c r="L329" s="132">
        <v>0</v>
      </c>
      <c r="M329" s="132">
        <v>234435762.49000001</v>
      </c>
      <c r="N329" s="132">
        <v>5233188.7100000009</v>
      </c>
      <c r="O329" s="132">
        <v>239668951.20000002</v>
      </c>
      <c r="P329" s="127"/>
      <c r="Q329" s="116"/>
    </row>
    <row r="330" spans="1:17" s="121" customFormat="1" ht="18" customHeight="1" x14ac:dyDescent="0.25">
      <c r="A330" s="128" t="s">
        <v>854</v>
      </c>
      <c r="B330" s="134" t="s">
        <v>855</v>
      </c>
      <c r="C330" s="135">
        <v>239668951.19999999</v>
      </c>
      <c r="D330" s="135">
        <v>0</v>
      </c>
      <c r="E330" s="135">
        <v>0</v>
      </c>
      <c r="F330" s="135">
        <v>0</v>
      </c>
      <c r="G330" s="135">
        <v>0</v>
      </c>
      <c r="H330" s="135">
        <v>239668951.19999999</v>
      </c>
      <c r="I330" s="135">
        <v>239668951.19999999</v>
      </c>
      <c r="J330" s="135">
        <v>0</v>
      </c>
      <c r="K330" s="135">
        <v>239668951.19999999</v>
      </c>
      <c r="L330" s="135">
        <v>0</v>
      </c>
      <c r="M330" s="135">
        <v>234435762.49000001</v>
      </c>
      <c r="N330" s="135">
        <v>5233188.7100000009</v>
      </c>
      <c r="O330" s="135">
        <v>239668951.20000002</v>
      </c>
      <c r="P330" s="130"/>
      <c r="Q330" s="116"/>
    </row>
    <row r="331" spans="1:17" s="121" customFormat="1" ht="18" customHeight="1" x14ac:dyDescent="0.25">
      <c r="A331" s="133" t="s">
        <v>856</v>
      </c>
      <c r="B331" s="131" t="s">
        <v>857</v>
      </c>
      <c r="C331" s="132">
        <v>1800059665</v>
      </c>
      <c r="D331" s="132">
        <v>0</v>
      </c>
      <c r="E331" s="132">
        <v>0</v>
      </c>
      <c r="F331" s="132">
        <v>0</v>
      </c>
      <c r="G331" s="132">
        <v>0</v>
      </c>
      <c r="H331" s="132">
        <v>1800059665</v>
      </c>
      <c r="I331" s="132">
        <v>1657193445</v>
      </c>
      <c r="J331" s="132">
        <v>0</v>
      </c>
      <c r="K331" s="132">
        <v>1657193445</v>
      </c>
      <c r="L331" s="132">
        <v>142866220</v>
      </c>
      <c r="M331" s="132">
        <v>810923218</v>
      </c>
      <c r="N331" s="132">
        <v>0</v>
      </c>
      <c r="O331" s="132">
        <v>810923218</v>
      </c>
      <c r="P331" s="127"/>
      <c r="Q331" s="116"/>
    </row>
    <row r="332" spans="1:17" s="121" customFormat="1" ht="18" customHeight="1" x14ac:dyDescent="0.25">
      <c r="A332" s="128" t="s">
        <v>858</v>
      </c>
      <c r="B332" s="128" t="s">
        <v>859</v>
      </c>
      <c r="C332" s="129">
        <v>136620871</v>
      </c>
      <c r="D332" s="129">
        <v>0</v>
      </c>
      <c r="E332" s="129">
        <v>0</v>
      </c>
      <c r="F332" s="129">
        <v>0</v>
      </c>
      <c r="G332" s="129">
        <v>0</v>
      </c>
      <c r="H332" s="129">
        <v>136620871</v>
      </c>
      <c r="I332" s="129">
        <v>0</v>
      </c>
      <c r="J332" s="129">
        <v>0</v>
      </c>
      <c r="K332" s="129">
        <v>0</v>
      </c>
      <c r="L332" s="129">
        <v>136620871</v>
      </c>
      <c r="M332" s="129">
        <v>0</v>
      </c>
      <c r="N332" s="129">
        <v>0</v>
      </c>
      <c r="O332" s="129">
        <v>0</v>
      </c>
      <c r="P332" s="130"/>
      <c r="Q332" s="116"/>
    </row>
    <row r="333" spans="1:17" s="121" customFormat="1" ht="18" customHeight="1" x14ac:dyDescent="0.25">
      <c r="A333" s="128" t="s">
        <v>860</v>
      </c>
      <c r="B333" s="128" t="s">
        <v>861</v>
      </c>
      <c r="C333" s="129">
        <v>0</v>
      </c>
      <c r="D333" s="129">
        <v>0</v>
      </c>
      <c r="E333" s="129">
        <v>0</v>
      </c>
      <c r="F333" s="129">
        <v>0</v>
      </c>
      <c r="G333" s="129">
        <v>0</v>
      </c>
      <c r="H333" s="129">
        <v>9.9999999999999995E-7</v>
      </c>
      <c r="I333" s="129">
        <v>0</v>
      </c>
      <c r="J333" s="129">
        <v>0</v>
      </c>
      <c r="K333" s="129">
        <v>0</v>
      </c>
      <c r="L333" s="129">
        <v>0</v>
      </c>
      <c r="M333" s="129">
        <v>0</v>
      </c>
      <c r="N333" s="129">
        <v>0</v>
      </c>
      <c r="O333" s="129">
        <v>0</v>
      </c>
      <c r="P333" s="130"/>
      <c r="Q333" s="116"/>
    </row>
    <row r="334" spans="1:17" s="121" customFormat="1" ht="18" customHeight="1" x14ac:dyDescent="0.25">
      <c r="A334" s="128" t="s">
        <v>862</v>
      </c>
      <c r="B334" s="128" t="s">
        <v>863</v>
      </c>
      <c r="C334" s="129">
        <v>0</v>
      </c>
      <c r="D334" s="129">
        <v>0</v>
      </c>
      <c r="E334" s="129">
        <v>0</v>
      </c>
      <c r="F334" s="129">
        <v>0</v>
      </c>
      <c r="G334" s="129">
        <v>0</v>
      </c>
      <c r="H334" s="129">
        <v>9.9999999999999995E-7</v>
      </c>
      <c r="I334" s="129">
        <v>0</v>
      </c>
      <c r="J334" s="129">
        <v>0</v>
      </c>
      <c r="K334" s="129">
        <v>0</v>
      </c>
      <c r="L334" s="129">
        <v>0</v>
      </c>
      <c r="M334" s="129">
        <v>0</v>
      </c>
      <c r="N334" s="129">
        <v>0</v>
      </c>
      <c r="O334" s="129">
        <v>0</v>
      </c>
      <c r="P334" s="130"/>
      <c r="Q334" s="116"/>
    </row>
    <row r="335" spans="1:17" s="121" customFormat="1" ht="18" customHeight="1" x14ac:dyDescent="0.25">
      <c r="A335" s="128" t="s">
        <v>864</v>
      </c>
      <c r="B335" s="128" t="s">
        <v>865</v>
      </c>
      <c r="C335" s="129">
        <v>0</v>
      </c>
      <c r="D335" s="129">
        <v>0</v>
      </c>
      <c r="E335" s="129">
        <v>0</v>
      </c>
      <c r="F335" s="129">
        <v>0</v>
      </c>
      <c r="G335" s="129">
        <v>0</v>
      </c>
      <c r="H335" s="129">
        <v>9.9999999999999995E-7</v>
      </c>
      <c r="I335" s="129">
        <v>0</v>
      </c>
      <c r="J335" s="129">
        <v>0</v>
      </c>
      <c r="K335" s="129">
        <v>0</v>
      </c>
      <c r="L335" s="129">
        <v>0</v>
      </c>
      <c r="M335" s="129">
        <v>0</v>
      </c>
      <c r="N335" s="129">
        <v>0</v>
      </c>
      <c r="O335" s="129">
        <v>0</v>
      </c>
      <c r="P335" s="130"/>
      <c r="Q335" s="116"/>
    </row>
    <row r="336" spans="1:17" s="121" customFormat="1" ht="18" customHeight="1" x14ac:dyDescent="0.25">
      <c r="A336" s="128" t="s">
        <v>866</v>
      </c>
      <c r="B336" s="128" t="s">
        <v>867</v>
      </c>
      <c r="C336" s="129">
        <v>0</v>
      </c>
      <c r="D336" s="129">
        <v>0</v>
      </c>
      <c r="E336" s="129">
        <v>0</v>
      </c>
      <c r="F336" s="129">
        <v>0</v>
      </c>
      <c r="G336" s="129">
        <v>0</v>
      </c>
      <c r="H336" s="129">
        <v>9.9999999999999995E-7</v>
      </c>
      <c r="I336" s="129">
        <v>0</v>
      </c>
      <c r="J336" s="129">
        <v>0</v>
      </c>
      <c r="K336" s="129">
        <v>0</v>
      </c>
      <c r="L336" s="129">
        <v>0</v>
      </c>
      <c r="M336" s="129">
        <v>0</v>
      </c>
      <c r="N336" s="129">
        <v>0</v>
      </c>
      <c r="O336" s="129">
        <v>0</v>
      </c>
      <c r="P336" s="130"/>
      <c r="Q336" s="116"/>
    </row>
    <row r="337" spans="1:17" s="121" customFormat="1" ht="18" customHeight="1" x14ac:dyDescent="0.25">
      <c r="A337" s="128" t="s">
        <v>868</v>
      </c>
      <c r="B337" s="128" t="s">
        <v>869</v>
      </c>
      <c r="C337" s="129">
        <v>0</v>
      </c>
      <c r="D337" s="129">
        <v>0</v>
      </c>
      <c r="E337" s="129">
        <v>0</v>
      </c>
      <c r="F337" s="129">
        <v>0</v>
      </c>
      <c r="G337" s="129">
        <v>0</v>
      </c>
      <c r="H337" s="129">
        <v>9.9999999999999995E-7</v>
      </c>
      <c r="I337" s="129">
        <v>0</v>
      </c>
      <c r="J337" s="129">
        <v>0</v>
      </c>
      <c r="K337" s="129">
        <v>0</v>
      </c>
      <c r="L337" s="129">
        <v>0</v>
      </c>
      <c r="M337" s="129">
        <v>0</v>
      </c>
      <c r="N337" s="129">
        <v>0</v>
      </c>
      <c r="O337" s="129">
        <v>0</v>
      </c>
      <c r="P337" s="130"/>
      <c r="Q337" s="116"/>
    </row>
    <row r="338" spans="1:17" s="121" customFormat="1" ht="18" customHeight="1" x14ac:dyDescent="0.25">
      <c r="A338" s="128" t="s">
        <v>870</v>
      </c>
      <c r="B338" s="128" t="s">
        <v>871</v>
      </c>
      <c r="C338" s="129">
        <v>1657193445</v>
      </c>
      <c r="D338" s="129">
        <v>0</v>
      </c>
      <c r="E338" s="129">
        <v>0</v>
      </c>
      <c r="F338" s="129">
        <v>0</v>
      </c>
      <c r="G338" s="129">
        <v>0</v>
      </c>
      <c r="H338" s="129">
        <v>1657193445</v>
      </c>
      <c r="I338" s="129">
        <v>1657193445</v>
      </c>
      <c r="J338" s="129">
        <v>0</v>
      </c>
      <c r="K338" s="129">
        <v>1657193445</v>
      </c>
      <c r="L338" s="129">
        <v>0</v>
      </c>
      <c r="M338" s="129">
        <v>810923218</v>
      </c>
      <c r="N338" s="129">
        <v>0</v>
      </c>
      <c r="O338" s="129">
        <v>810923218</v>
      </c>
      <c r="P338" s="130"/>
      <c r="Q338" s="116"/>
    </row>
    <row r="339" spans="1:17" s="121" customFormat="1" ht="18" customHeight="1" x14ac:dyDescent="0.25">
      <c r="A339" s="128" t="s">
        <v>872</v>
      </c>
      <c r="B339" s="128" t="s">
        <v>859</v>
      </c>
      <c r="C339" s="129">
        <v>56748</v>
      </c>
      <c r="D339" s="129">
        <v>0</v>
      </c>
      <c r="E339" s="129">
        <v>0</v>
      </c>
      <c r="F339" s="129">
        <v>0</v>
      </c>
      <c r="G339" s="129">
        <v>0</v>
      </c>
      <c r="H339" s="129">
        <v>56748</v>
      </c>
      <c r="I339" s="129">
        <v>0</v>
      </c>
      <c r="J339" s="129">
        <v>0</v>
      </c>
      <c r="K339" s="129">
        <v>0</v>
      </c>
      <c r="L339" s="129">
        <v>56748</v>
      </c>
      <c r="M339" s="129">
        <v>0</v>
      </c>
      <c r="N339" s="129">
        <v>0</v>
      </c>
      <c r="O339" s="129">
        <v>0</v>
      </c>
      <c r="P339" s="130"/>
      <c r="Q339" s="116"/>
    </row>
    <row r="340" spans="1:17" s="121" customFormat="1" ht="18" customHeight="1" x14ac:dyDescent="0.25">
      <c r="A340" s="128" t="s">
        <v>873</v>
      </c>
      <c r="B340" s="128" t="s">
        <v>874</v>
      </c>
      <c r="C340" s="129">
        <v>0</v>
      </c>
      <c r="D340" s="129">
        <v>0</v>
      </c>
      <c r="E340" s="129">
        <v>0</v>
      </c>
      <c r="F340" s="129">
        <v>0</v>
      </c>
      <c r="G340" s="129">
        <v>0</v>
      </c>
      <c r="H340" s="129">
        <v>9.9999999999999995E-7</v>
      </c>
      <c r="I340" s="129">
        <v>0</v>
      </c>
      <c r="J340" s="129">
        <v>0</v>
      </c>
      <c r="K340" s="129">
        <v>0</v>
      </c>
      <c r="L340" s="129">
        <v>0</v>
      </c>
      <c r="M340" s="129">
        <v>0</v>
      </c>
      <c r="N340" s="129">
        <v>0</v>
      </c>
      <c r="O340" s="129">
        <v>0</v>
      </c>
      <c r="P340" s="130"/>
      <c r="Q340" s="116"/>
    </row>
    <row r="341" spans="1:17" s="121" customFormat="1" ht="18" customHeight="1" x14ac:dyDescent="0.25">
      <c r="A341" s="128" t="s">
        <v>875</v>
      </c>
      <c r="B341" s="128" t="s">
        <v>876</v>
      </c>
      <c r="C341" s="129">
        <v>5963244</v>
      </c>
      <c r="D341" s="129">
        <v>0</v>
      </c>
      <c r="E341" s="129">
        <v>0</v>
      </c>
      <c r="F341" s="129">
        <v>0</v>
      </c>
      <c r="G341" s="129">
        <v>0</v>
      </c>
      <c r="H341" s="129">
        <v>5963244</v>
      </c>
      <c r="I341" s="129">
        <v>0</v>
      </c>
      <c r="J341" s="129">
        <v>0</v>
      </c>
      <c r="K341" s="129">
        <v>0</v>
      </c>
      <c r="L341" s="129">
        <v>5963244</v>
      </c>
      <c r="M341" s="129">
        <v>0</v>
      </c>
      <c r="N341" s="129">
        <v>0</v>
      </c>
      <c r="O341" s="129">
        <v>0</v>
      </c>
      <c r="P341" s="130"/>
      <c r="Q341" s="116"/>
    </row>
    <row r="342" spans="1:17" s="121" customFormat="1" ht="18" customHeight="1" x14ac:dyDescent="0.25">
      <c r="A342" s="128" t="s">
        <v>877</v>
      </c>
      <c r="B342" s="128" t="s">
        <v>878</v>
      </c>
      <c r="C342" s="129">
        <v>0</v>
      </c>
      <c r="D342" s="129">
        <v>0</v>
      </c>
      <c r="E342" s="129">
        <v>0</v>
      </c>
      <c r="F342" s="129">
        <v>0</v>
      </c>
      <c r="G342" s="129">
        <v>0</v>
      </c>
      <c r="H342" s="129">
        <v>9.9999999999999995E-7</v>
      </c>
      <c r="I342" s="129">
        <v>0</v>
      </c>
      <c r="J342" s="129">
        <v>0</v>
      </c>
      <c r="K342" s="129">
        <v>0</v>
      </c>
      <c r="L342" s="129">
        <v>0</v>
      </c>
      <c r="M342" s="129">
        <v>0</v>
      </c>
      <c r="N342" s="129">
        <v>0</v>
      </c>
      <c r="O342" s="129">
        <v>0</v>
      </c>
      <c r="P342" s="130"/>
      <c r="Q342" s="116"/>
    </row>
    <row r="343" spans="1:17" s="121" customFormat="1" ht="18" customHeight="1" x14ac:dyDescent="0.25">
      <c r="A343" s="128" t="s">
        <v>879</v>
      </c>
      <c r="B343" s="128" t="s">
        <v>880</v>
      </c>
      <c r="C343" s="129">
        <v>225357</v>
      </c>
      <c r="D343" s="129">
        <v>0</v>
      </c>
      <c r="E343" s="129">
        <v>0</v>
      </c>
      <c r="F343" s="129">
        <v>0</v>
      </c>
      <c r="G343" s="129">
        <v>0</v>
      </c>
      <c r="H343" s="129">
        <v>225357</v>
      </c>
      <c r="I343" s="129">
        <v>0</v>
      </c>
      <c r="J343" s="129">
        <v>0</v>
      </c>
      <c r="K343" s="129">
        <v>0</v>
      </c>
      <c r="L343" s="129">
        <v>225357</v>
      </c>
      <c r="M343" s="129">
        <v>0</v>
      </c>
      <c r="N343" s="129">
        <v>0</v>
      </c>
      <c r="O343" s="129">
        <v>0</v>
      </c>
      <c r="P343" s="130"/>
      <c r="Q343" s="116"/>
    </row>
    <row r="344" spans="1:17" s="121" customFormat="1" ht="18" customHeight="1" x14ac:dyDescent="0.25">
      <c r="A344" s="128" t="s">
        <v>881</v>
      </c>
      <c r="B344" s="128" t="s">
        <v>882</v>
      </c>
      <c r="C344" s="129">
        <v>0</v>
      </c>
      <c r="D344" s="129">
        <v>0</v>
      </c>
      <c r="E344" s="129">
        <v>0</v>
      </c>
      <c r="F344" s="129">
        <v>0</v>
      </c>
      <c r="G344" s="129">
        <v>0</v>
      </c>
      <c r="H344" s="129">
        <v>9.9999999999999995E-7</v>
      </c>
      <c r="I344" s="129">
        <v>0</v>
      </c>
      <c r="J344" s="129">
        <v>0</v>
      </c>
      <c r="K344" s="129">
        <v>0</v>
      </c>
      <c r="L344" s="129">
        <v>0</v>
      </c>
      <c r="M344" s="129">
        <v>0</v>
      </c>
      <c r="N344" s="129">
        <v>0</v>
      </c>
      <c r="O344" s="129">
        <v>0</v>
      </c>
      <c r="P344" s="130"/>
      <c r="Q344" s="116"/>
    </row>
    <row r="345" spans="1:17" s="121" customFormat="1" ht="18" customHeight="1" x14ac:dyDescent="0.25">
      <c r="A345" s="128" t="s">
        <v>883</v>
      </c>
      <c r="B345" s="128" t="s">
        <v>884</v>
      </c>
      <c r="C345" s="129">
        <v>0</v>
      </c>
      <c r="D345" s="129">
        <v>0</v>
      </c>
      <c r="E345" s="129">
        <v>0</v>
      </c>
      <c r="F345" s="129">
        <v>0</v>
      </c>
      <c r="G345" s="129">
        <v>0</v>
      </c>
      <c r="H345" s="129">
        <v>9.9999999999999995E-7</v>
      </c>
      <c r="I345" s="129">
        <v>0</v>
      </c>
      <c r="J345" s="129">
        <v>0</v>
      </c>
      <c r="K345" s="129">
        <v>0</v>
      </c>
      <c r="L345" s="129">
        <v>0</v>
      </c>
      <c r="M345" s="129">
        <v>0</v>
      </c>
      <c r="N345" s="129">
        <v>0</v>
      </c>
      <c r="O345" s="129">
        <v>0</v>
      </c>
      <c r="P345" s="130"/>
      <c r="Q345" s="116"/>
    </row>
    <row r="346" spans="1:17" s="121" customFormat="1" ht="18" customHeight="1" x14ac:dyDescent="0.25">
      <c r="A346" s="128" t="s">
        <v>885</v>
      </c>
      <c r="B346" s="128" t="s">
        <v>886</v>
      </c>
      <c r="C346" s="129">
        <v>0</v>
      </c>
      <c r="D346" s="129">
        <v>0</v>
      </c>
      <c r="E346" s="129">
        <v>0</v>
      </c>
      <c r="F346" s="129">
        <v>0</v>
      </c>
      <c r="G346" s="129">
        <v>0</v>
      </c>
      <c r="H346" s="129">
        <v>9.9999999999999995E-7</v>
      </c>
      <c r="I346" s="129">
        <v>0</v>
      </c>
      <c r="J346" s="129">
        <v>0</v>
      </c>
      <c r="K346" s="129">
        <v>0</v>
      </c>
      <c r="L346" s="129">
        <v>0</v>
      </c>
      <c r="M346" s="129">
        <v>0</v>
      </c>
      <c r="N346" s="129">
        <v>0</v>
      </c>
      <c r="O346" s="129">
        <v>0</v>
      </c>
      <c r="P346" s="130"/>
      <c r="Q346" s="116"/>
    </row>
    <row r="347" spans="1:17" s="121" customFormat="1" ht="9.75" customHeight="1" x14ac:dyDescent="0.25">
      <c r="A347" s="136"/>
      <c r="B347" s="136"/>
      <c r="C347" s="137"/>
      <c r="D347" s="137"/>
      <c r="E347" s="137"/>
      <c r="F347" s="137"/>
      <c r="G347" s="137"/>
      <c r="H347" s="137"/>
      <c r="I347" s="137"/>
      <c r="J347" s="137"/>
      <c r="K347" s="137"/>
      <c r="L347" s="137"/>
      <c r="M347" s="137"/>
      <c r="N347" s="137"/>
      <c r="O347" s="137"/>
      <c r="P347" s="120"/>
      <c r="Q347" s="116"/>
    </row>
    <row r="348" spans="1:17" s="49" customFormat="1" ht="14.25" customHeight="1" x14ac:dyDescent="0.25">
      <c r="A348" s="37" t="s">
        <v>887</v>
      </c>
      <c r="B348" s="37" t="s">
        <v>888</v>
      </c>
      <c r="C348" s="38">
        <v>15000000000</v>
      </c>
      <c r="D348" s="38">
        <v>0</v>
      </c>
      <c r="E348" s="38">
        <v>0</v>
      </c>
      <c r="F348" s="38">
        <v>0</v>
      </c>
      <c r="G348" s="38">
        <v>0</v>
      </c>
      <c r="H348" s="38">
        <v>15000000000</v>
      </c>
      <c r="I348" s="38">
        <v>0</v>
      </c>
      <c r="J348" s="38">
        <v>0</v>
      </c>
      <c r="K348" s="38">
        <v>0</v>
      </c>
      <c r="L348" s="38">
        <v>15000000000</v>
      </c>
      <c r="M348" s="38">
        <v>0</v>
      </c>
      <c r="N348" s="38">
        <v>0</v>
      </c>
      <c r="O348" s="38">
        <v>0</v>
      </c>
    </row>
    <row r="349" spans="1:17" s="49" customFormat="1" ht="15" hidden="1" x14ac:dyDescent="0.25">
      <c r="A349" s="138"/>
      <c r="B349" s="139"/>
      <c r="C349" s="140"/>
      <c r="D349" s="140"/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0"/>
    </row>
    <row r="350" spans="1:17" s="49" customFormat="1" ht="15" hidden="1" x14ac:dyDescent="0.25">
      <c r="A350" s="138"/>
      <c r="B350" s="138"/>
      <c r="C350" s="141"/>
      <c r="D350" s="141"/>
      <c r="E350" s="141"/>
      <c r="F350" s="141"/>
      <c r="G350" s="141"/>
      <c r="H350" s="141"/>
      <c r="I350" s="141"/>
      <c r="J350" s="141"/>
      <c r="K350" s="141"/>
      <c r="L350" s="141"/>
      <c r="M350" s="141"/>
      <c r="N350" s="141"/>
      <c r="O350" s="141"/>
    </row>
    <row r="351" spans="1:17" s="49" customFormat="1" ht="15" hidden="1" x14ac:dyDescent="0.25">
      <c r="A351" s="138"/>
      <c r="B351" s="138"/>
      <c r="C351" s="141"/>
      <c r="D351" s="141"/>
      <c r="E351" s="141"/>
      <c r="F351" s="141"/>
      <c r="G351" s="141"/>
      <c r="H351" s="141"/>
      <c r="I351" s="141"/>
      <c r="J351" s="141"/>
      <c r="K351" s="141"/>
      <c r="L351" s="141"/>
      <c r="M351" s="141"/>
      <c r="N351" s="141"/>
      <c r="O351" s="141"/>
    </row>
    <row r="352" spans="1:17" s="121" customFormat="1" ht="12" customHeight="1" x14ac:dyDescent="0.25">
      <c r="A352" s="142"/>
      <c r="B352" s="143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20"/>
      <c r="Q352" s="116"/>
    </row>
    <row r="353" spans="1:17" s="121" customFormat="1" ht="15" x14ac:dyDescent="0.25">
      <c r="A353" s="122"/>
      <c r="B353" s="145" t="s">
        <v>899</v>
      </c>
      <c r="C353" s="146">
        <f t="shared" ref="C353:O353" si="1">+C5</f>
        <v>202533541757</v>
      </c>
      <c r="D353" s="146">
        <f t="shared" si="1"/>
        <v>14473459782.650002</v>
      </c>
      <c r="E353" s="146">
        <f t="shared" si="1"/>
        <v>1562291494</v>
      </c>
      <c r="F353" s="146">
        <f t="shared" si="1"/>
        <v>14561139653</v>
      </c>
      <c r="G353" s="146">
        <f t="shared" si="1"/>
        <v>-14561139653</v>
      </c>
      <c r="H353" s="146">
        <f t="shared" si="1"/>
        <v>215444710045.64999</v>
      </c>
      <c r="I353" s="146">
        <f t="shared" si="1"/>
        <v>46465247442.19001</v>
      </c>
      <c r="J353" s="146">
        <f t="shared" si="1"/>
        <v>19872781722.509998</v>
      </c>
      <c r="K353" s="146">
        <f t="shared" si="1"/>
        <v>66338029164.700012</v>
      </c>
      <c r="L353" s="146">
        <f t="shared" si="1"/>
        <v>149106680880.94998</v>
      </c>
      <c r="M353" s="146">
        <f t="shared" si="1"/>
        <v>8899993564.2999992</v>
      </c>
      <c r="N353" s="146">
        <f t="shared" si="1"/>
        <v>11533971538.98</v>
      </c>
      <c r="O353" s="146">
        <f t="shared" si="1"/>
        <v>20433965103.279999</v>
      </c>
      <c r="P353" s="120"/>
      <c r="Q353" s="116"/>
    </row>
    <row r="354" spans="1:17" s="121" customFormat="1" ht="15" x14ac:dyDescent="0.25">
      <c r="A354" s="122"/>
      <c r="B354" s="147" t="s">
        <v>900</v>
      </c>
      <c r="C354" s="148">
        <f>+C292</f>
        <v>11794469568.810001</v>
      </c>
      <c r="D354" s="148">
        <f t="shared" ref="D354:O354" si="2">+D292</f>
        <v>0</v>
      </c>
      <c r="E354" s="148">
        <f t="shared" si="2"/>
        <v>0</v>
      </c>
      <c r="F354" s="148">
        <f t="shared" si="2"/>
        <v>0</v>
      </c>
      <c r="G354" s="148">
        <f t="shared" si="2"/>
        <v>0</v>
      </c>
      <c r="H354" s="148">
        <f t="shared" si="2"/>
        <v>11794469568.810001</v>
      </c>
      <c r="I354" s="148">
        <f t="shared" si="2"/>
        <v>10103965202.599998</v>
      </c>
      <c r="J354" s="148">
        <f t="shared" si="2"/>
        <v>122412210</v>
      </c>
      <c r="K354" s="148">
        <f t="shared" si="2"/>
        <v>10226377412.599998</v>
      </c>
      <c r="L354" s="148">
        <f t="shared" si="2"/>
        <v>1568092156.2100029</v>
      </c>
      <c r="M354" s="148">
        <f t="shared" si="2"/>
        <v>2654931341.8899999</v>
      </c>
      <c r="N354" s="148">
        <f t="shared" si="2"/>
        <v>1995721661.1399999</v>
      </c>
      <c r="O354" s="148">
        <f t="shared" si="2"/>
        <v>4650653003.0299997</v>
      </c>
      <c r="P354" s="120"/>
      <c r="Q354" s="116"/>
    </row>
    <row r="355" spans="1:17" s="121" customFormat="1" ht="14.25" customHeight="1" x14ac:dyDescent="0.25">
      <c r="A355" s="122"/>
      <c r="B355" s="147" t="s">
        <v>901</v>
      </c>
      <c r="C355" s="148">
        <f>+C348</f>
        <v>15000000000</v>
      </c>
      <c r="D355" s="148">
        <f t="shared" ref="D355:O355" si="3">+D348</f>
        <v>0</v>
      </c>
      <c r="E355" s="148">
        <f t="shared" si="3"/>
        <v>0</v>
      </c>
      <c r="F355" s="148">
        <f t="shared" si="3"/>
        <v>0</v>
      </c>
      <c r="G355" s="148">
        <f t="shared" si="3"/>
        <v>0</v>
      </c>
      <c r="H355" s="148">
        <f t="shared" si="3"/>
        <v>15000000000</v>
      </c>
      <c r="I355" s="148">
        <f t="shared" si="3"/>
        <v>0</v>
      </c>
      <c r="J355" s="148">
        <f t="shared" si="3"/>
        <v>0</v>
      </c>
      <c r="K355" s="148">
        <f t="shared" si="3"/>
        <v>0</v>
      </c>
      <c r="L355" s="148">
        <f t="shared" si="3"/>
        <v>15000000000</v>
      </c>
      <c r="M355" s="148">
        <f t="shared" si="3"/>
        <v>0</v>
      </c>
      <c r="N355" s="148">
        <f t="shared" si="3"/>
        <v>0</v>
      </c>
      <c r="O355" s="148">
        <f t="shared" si="3"/>
        <v>0</v>
      </c>
      <c r="P355" s="120"/>
      <c r="Q355" s="116"/>
    </row>
    <row r="356" spans="1:17" s="121" customFormat="1" ht="16.5" customHeight="1" x14ac:dyDescent="0.25">
      <c r="A356" s="122"/>
      <c r="B356" s="149"/>
      <c r="C356" s="150">
        <f>SUM(C353:C355)</f>
        <v>229328011325.81</v>
      </c>
      <c r="D356" s="150">
        <f t="shared" ref="D356:N356" si="4">SUM(D353:D355)</f>
        <v>14473459782.650002</v>
      </c>
      <c r="E356" s="150">
        <f t="shared" si="4"/>
        <v>1562291494</v>
      </c>
      <c r="F356" s="150">
        <f t="shared" si="4"/>
        <v>14561139653</v>
      </c>
      <c r="G356" s="150">
        <f t="shared" si="4"/>
        <v>-14561139653</v>
      </c>
      <c r="H356" s="150">
        <f t="shared" si="4"/>
        <v>242239179614.45999</v>
      </c>
      <c r="I356" s="150">
        <f t="shared" si="4"/>
        <v>56569212644.790009</v>
      </c>
      <c r="J356" s="150">
        <f t="shared" si="4"/>
        <v>19995193932.509998</v>
      </c>
      <c r="K356" s="150">
        <f t="shared" si="4"/>
        <v>76564406577.300018</v>
      </c>
      <c r="L356" s="150">
        <f t="shared" si="4"/>
        <v>165674773037.15997</v>
      </c>
      <c r="M356" s="150">
        <f t="shared" si="4"/>
        <v>11554924906.189999</v>
      </c>
      <c r="N356" s="150">
        <f t="shared" si="4"/>
        <v>13529693200.119999</v>
      </c>
      <c r="O356" s="150">
        <f>SUM(O353:O355)</f>
        <v>25084618106.309998</v>
      </c>
      <c r="P356" s="120"/>
      <c r="Q356" s="116"/>
    </row>
    <row r="357" spans="1:17" s="121" customFormat="1" ht="15" x14ac:dyDescent="0.25">
      <c r="A357" s="122"/>
      <c r="C357" s="120"/>
      <c r="D357" s="120"/>
      <c r="E357" s="120"/>
      <c r="F357" s="120"/>
      <c r="G357" s="120"/>
      <c r="H357" s="120"/>
      <c r="I357" s="120"/>
      <c r="J357" s="120"/>
      <c r="K357" s="120"/>
      <c r="L357" s="120"/>
      <c r="M357" s="120"/>
      <c r="N357" s="120"/>
      <c r="O357" s="120"/>
      <c r="P357" s="120"/>
      <c r="Q357" s="116"/>
    </row>
    <row r="358" spans="1:17" s="121" customFormat="1" ht="15" x14ac:dyDescent="0.25">
      <c r="A358" s="122"/>
      <c r="C358" s="120"/>
      <c r="D358" s="120"/>
      <c r="E358" s="120"/>
      <c r="F358" s="120"/>
      <c r="G358" s="120"/>
      <c r="H358" s="120"/>
      <c r="I358" s="120"/>
      <c r="J358" s="120"/>
      <c r="K358" s="120"/>
      <c r="L358" s="120"/>
      <c r="M358" s="120"/>
      <c r="N358" s="120"/>
      <c r="O358" s="120"/>
      <c r="P358" s="120"/>
      <c r="Q358" s="116"/>
    </row>
    <row r="359" spans="1:17" s="121" customFormat="1" ht="15" x14ac:dyDescent="0.25">
      <c r="A359" s="122"/>
      <c r="C359" s="120"/>
      <c r="D359" s="120"/>
      <c r="E359" s="120"/>
      <c r="F359" s="120"/>
      <c r="G359" s="120"/>
      <c r="H359" s="120"/>
      <c r="I359" s="120"/>
      <c r="J359" s="120"/>
      <c r="K359" s="120"/>
      <c r="L359" s="120"/>
      <c r="M359" s="120"/>
      <c r="N359" s="120"/>
      <c r="O359" s="120"/>
      <c r="P359" s="120"/>
      <c r="Q359" s="116"/>
    </row>
    <row r="360" spans="1:17" s="121" customFormat="1" ht="15" x14ac:dyDescent="0.25">
      <c r="A360" s="122"/>
      <c r="C360" s="120"/>
      <c r="D360" s="120"/>
      <c r="E360" s="120"/>
      <c r="F360" s="120"/>
      <c r="G360" s="120"/>
      <c r="H360" s="120"/>
      <c r="I360" s="120"/>
      <c r="J360" s="120"/>
      <c r="K360" s="120"/>
      <c r="L360" s="120"/>
      <c r="M360" s="120"/>
      <c r="N360" s="120"/>
      <c r="O360" s="120"/>
      <c r="P360" s="120"/>
      <c r="Q360" s="116"/>
    </row>
    <row r="361" spans="1:17" s="121" customFormat="1" ht="15" x14ac:dyDescent="0.25">
      <c r="A361" s="122"/>
      <c r="C361" s="120"/>
      <c r="D361" s="120"/>
      <c r="E361" s="120"/>
      <c r="F361" s="120"/>
      <c r="G361" s="120"/>
      <c r="H361" s="120"/>
      <c r="I361" s="120"/>
      <c r="J361" s="120"/>
      <c r="K361" s="120"/>
      <c r="L361" s="120"/>
      <c r="M361" s="120"/>
      <c r="N361" s="120"/>
      <c r="O361" s="120"/>
      <c r="P361" s="120"/>
      <c r="Q361" s="116"/>
    </row>
    <row r="362" spans="1:17" s="121" customFormat="1" ht="15" x14ac:dyDescent="0.25">
      <c r="A362" s="122"/>
      <c r="C362" s="120"/>
      <c r="D362" s="120"/>
      <c r="E362" s="120"/>
      <c r="F362" s="120"/>
      <c r="G362" s="120"/>
      <c r="H362" s="120"/>
      <c r="I362" s="120"/>
      <c r="J362" s="120"/>
      <c r="K362" s="120"/>
      <c r="L362" s="120"/>
      <c r="M362" s="120"/>
      <c r="N362" s="120"/>
      <c r="O362" s="120"/>
      <c r="P362" s="120"/>
      <c r="Q362" s="116"/>
    </row>
    <row r="363" spans="1:17" s="121" customFormat="1" ht="15" x14ac:dyDescent="0.25">
      <c r="A363" s="122"/>
      <c r="C363" s="120"/>
      <c r="D363" s="120"/>
      <c r="E363" s="120"/>
      <c r="F363" s="120"/>
      <c r="G363" s="120"/>
      <c r="H363" s="120"/>
      <c r="I363" s="120"/>
      <c r="J363" s="120"/>
      <c r="K363" s="120"/>
      <c r="L363" s="120"/>
      <c r="M363" s="120"/>
      <c r="N363" s="120"/>
      <c r="O363" s="120"/>
      <c r="P363" s="120"/>
      <c r="Q363" s="116"/>
    </row>
    <row r="364" spans="1:17" s="121" customFormat="1" ht="15" x14ac:dyDescent="0.25">
      <c r="A364" s="122"/>
      <c r="C364" s="120"/>
      <c r="D364" s="120"/>
      <c r="E364" s="120"/>
      <c r="F364" s="120"/>
      <c r="G364" s="120"/>
      <c r="H364" s="120"/>
      <c r="I364" s="120"/>
      <c r="J364" s="120"/>
      <c r="K364" s="120"/>
      <c r="L364" s="120"/>
      <c r="M364" s="120"/>
      <c r="N364" s="120"/>
      <c r="O364" s="120"/>
      <c r="P364" s="120"/>
      <c r="Q364" s="116"/>
    </row>
    <row r="365" spans="1:17" s="121" customFormat="1" ht="15" x14ac:dyDescent="0.25">
      <c r="A365" s="122"/>
      <c r="C365" s="120"/>
      <c r="D365" s="120"/>
      <c r="E365" s="120"/>
      <c r="F365" s="120"/>
      <c r="G365" s="120"/>
      <c r="H365" s="120"/>
      <c r="I365" s="120"/>
      <c r="J365" s="120"/>
      <c r="K365" s="120"/>
      <c r="L365" s="120"/>
      <c r="M365" s="120"/>
      <c r="N365" s="120"/>
      <c r="O365" s="120"/>
      <c r="P365" s="120"/>
      <c r="Q365" s="116"/>
    </row>
    <row r="366" spans="1:17" s="121" customFormat="1" ht="15" x14ac:dyDescent="0.25">
      <c r="A366" s="122"/>
      <c r="C366" s="120"/>
      <c r="D366" s="120"/>
      <c r="E366" s="120"/>
      <c r="F366" s="120"/>
      <c r="G366" s="120"/>
      <c r="H366" s="120"/>
      <c r="I366" s="120"/>
      <c r="J366" s="120"/>
      <c r="K366" s="120"/>
      <c r="L366" s="120"/>
      <c r="M366" s="120"/>
      <c r="N366" s="120"/>
      <c r="O366" s="120"/>
      <c r="P366" s="120"/>
      <c r="Q366" s="116"/>
    </row>
    <row r="367" spans="1:17" s="121" customFormat="1" ht="15" x14ac:dyDescent="0.25">
      <c r="A367" s="122"/>
      <c r="C367" s="120"/>
      <c r="D367" s="120"/>
      <c r="E367" s="120"/>
      <c r="F367" s="120"/>
      <c r="G367" s="120"/>
      <c r="H367" s="120"/>
      <c r="I367" s="120"/>
      <c r="J367" s="120"/>
      <c r="K367" s="120"/>
      <c r="L367" s="120"/>
      <c r="M367" s="120"/>
      <c r="N367" s="120"/>
      <c r="O367" s="120"/>
      <c r="P367" s="120"/>
      <c r="Q367" s="116"/>
    </row>
    <row r="368" spans="1:17" s="121" customFormat="1" ht="15" x14ac:dyDescent="0.25">
      <c r="A368" s="122"/>
      <c r="C368" s="120"/>
      <c r="D368" s="120"/>
      <c r="E368" s="120"/>
      <c r="F368" s="120"/>
      <c r="G368" s="120"/>
      <c r="H368" s="120"/>
      <c r="I368" s="120"/>
      <c r="J368" s="120"/>
      <c r="K368" s="120"/>
      <c r="L368" s="120"/>
      <c r="M368" s="120"/>
      <c r="N368" s="120"/>
      <c r="O368" s="120"/>
      <c r="P368" s="120"/>
      <c r="Q368" s="116"/>
    </row>
    <row r="369" spans="1:17" s="121" customFormat="1" ht="15" x14ac:dyDescent="0.25">
      <c r="A369" s="122"/>
      <c r="C369" s="120"/>
      <c r="D369" s="120"/>
      <c r="E369" s="120"/>
      <c r="F369" s="120"/>
      <c r="G369" s="120"/>
      <c r="H369" s="120"/>
      <c r="I369" s="120"/>
      <c r="J369" s="120"/>
      <c r="K369" s="120"/>
      <c r="L369" s="120"/>
      <c r="M369" s="120"/>
      <c r="N369" s="120"/>
      <c r="O369" s="120"/>
      <c r="P369" s="120"/>
      <c r="Q369" s="116"/>
    </row>
    <row r="370" spans="1:17" s="121" customFormat="1" ht="15" x14ac:dyDescent="0.25">
      <c r="A370" s="122"/>
      <c r="C370" s="120"/>
      <c r="D370" s="120"/>
      <c r="E370" s="120"/>
      <c r="F370" s="120"/>
      <c r="G370" s="120"/>
      <c r="H370" s="120"/>
      <c r="I370" s="120"/>
      <c r="J370" s="120"/>
      <c r="K370" s="120"/>
      <c r="L370" s="120"/>
      <c r="M370" s="120"/>
      <c r="N370" s="120"/>
      <c r="O370" s="120"/>
      <c r="P370" s="120"/>
      <c r="Q370" s="116"/>
    </row>
    <row r="371" spans="1:17" s="121" customFormat="1" ht="15" x14ac:dyDescent="0.25">
      <c r="A371" s="122"/>
      <c r="C371" s="120"/>
      <c r="D371" s="120"/>
      <c r="E371" s="120"/>
      <c r="F371" s="120"/>
      <c r="G371" s="120"/>
      <c r="H371" s="120"/>
      <c r="I371" s="120"/>
      <c r="J371" s="120"/>
      <c r="K371" s="120"/>
      <c r="L371" s="120"/>
      <c r="M371" s="120"/>
      <c r="N371" s="120"/>
      <c r="O371" s="120"/>
      <c r="P371" s="120"/>
      <c r="Q371" s="116"/>
    </row>
    <row r="372" spans="1:17" s="121" customFormat="1" ht="15" x14ac:dyDescent="0.25">
      <c r="A372" s="122"/>
      <c r="C372" s="120"/>
      <c r="D372" s="120"/>
      <c r="E372" s="120"/>
      <c r="F372" s="120"/>
      <c r="G372" s="120"/>
      <c r="H372" s="120"/>
      <c r="I372" s="120"/>
      <c r="J372" s="120"/>
      <c r="K372" s="120"/>
      <c r="L372" s="120"/>
      <c r="M372" s="120"/>
      <c r="N372" s="120"/>
      <c r="O372" s="120"/>
      <c r="P372" s="120"/>
      <c r="Q372" s="116"/>
    </row>
    <row r="373" spans="1:17" s="121" customFormat="1" ht="15" x14ac:dyDescent="0.25">
      <c r="A373" s="122"/>
      <c r="C373" s="120"/>
      <c r="D373" s="120"/>
      <c r="E373" s="120"/>
      <c r="F373" s="120"/>
      <c r="G373" s="120"/>
      <c r="H373" s="120"/>
      <c r="I373" s="120"/>
      <c r="J373" s="120"/>
      <c r="K373" s="120"/>
      <c r="L373" s="120"/>
      <c r="M373" s="120"/>
      <c r="N373" s="120"/>
      <c r="O373" s="120"/>
      <c r="P373" s="120"/>
      <c r="Q373" s="116"/>
    </row>
    <row r="374" spans="1:17" s="121" customFormat="1" ht="12.75" x14ac:dyDescent="0.2">
      <c r="A374" s="122"/>
      <c r="C374" s="120"/>
      <c r="D374" s="120"/>
      <c r="E374" s="120"/>
      <c r="F374" s="120"/>
      <c r="G374" s="120"/>
      <c r="H374" s="120"/>
      <c r="I374" s="120"/>
      <c r="J374" s="120"/>
      <c r="K374" s="120"/>
      <c r="L374" s="120"/>
      <c r="M374" s="120"/>
      <c r="N374" s="120"/>
      <c r="O374" s="120"/>
      <c r="P374" s="120"/>
      <c r="Q374" s="34"/>
    </row>
    <row r="375" spans="1:17" s="121" customFormat="1" ht="12.75" x14ac:dyDescent="0.2">
      <c r="A375" s="122"/>
      <c r="C375" s="120"/>
      <c r="D375" s="120"/>
      <c r="E375" s="120"/>
      <c r="F375" s="120"/>
      <c r="G375" s="120"/>
      <c r="H375" s="120"/>
      <c r="I375" s="120"/>
      <c r="J375" s="120"/>
      <c r="K375" s="120"/>
      <c r="L375" s="120"/>
      <c r="M375" s="120"/>
      <c r="N375" s="120"/>
      <c r="O375" s="120"/>
      <c r="P375" s="120"/>
      <c r="Q375" s="34"/>
    </row>
    <row r="376" spans="1:17" s="121" customFormat="1" ht="12.75" x14ac:dyDescent="0.2">
      <c r="A376" s="122"/>
      <c r="C376" s="120"/>
      <c r="D376" s="120"/>
      <c r="E376" s="120"/>
      <c r="F376" s="120"/>
      <c r="G376" s="120"/>
      <c r="H376" s="120"/>
      <c r="I376" s="120"/>
      <c r="J376" s="120"/>
      <c r="K376" s="120"/>
      <c r="L376" s="120"/>
      <c r="M376" s="120"/>
      <c r="N376" s="120"/>
      <c r="O376" s="120"/>
      <c r="P376" s="120"/>
      <c r="Q376" s="34"/>
    </row>
    <row r="377" spans="1:17" s="121" customFormat="1" ht="12.75" x14ac:dyDescent="0.2">
      <c r="A377" s="122"/>
      <c r="C377" s="120"/>
      <c r="D377" s="120"/>
      <c r="E377" s="120"/>
      <c r="F377" s="120"/>
      <c r="G377" s="120"/>
      <c r="H377" s="120"/>
      <c r="I377" s="120"/>
      <c r="J377" s="120"/>
      <c r="K377" s="120"/>
      <c r="L377" s="120"/>
      <c r="M377" s="120"/>
      <c r="N377" s="120"/>
      <c r="O377" s="120"/>
      <c r="P377" s="120"/>
      <c r="Q377" s="34"/>
    </row>
    <row r="378" spans="1:17" s="121" customFormat="1" ht="12.75" x14ac:dyDescent="0.2">
      <c r="A378" s="122"/>
      <c r="C378" s="120"/>
      <c r="D378" s="120"/>
      <c r="E378" s="120"/>
      <c r="F378" s="120"/>
      <c r="G378" s="120"/>
      <c r="H378" s="120"/>
      <c r="I378" s="120"/>
      <c r="J378" s="120"/>
      <c r="K378" s="120"/>
      <c r="L378" s="120"/>
      <c r="M378" s="120"/>
      <c r="N378" s="120"/>
      <c r="O378" s="120"/>
      <c r="P378" s="120"/>
      <c r="Q378" s="34"/>
    </row>
    <row r="379" spans="1:17" s="121" customFormat="1" ht="12.75" x14ac:dyDescent="0.2">
      <c r="A379" s="122"/>
      <c r="C379" s="120"/>
      <c r="D379" s="120"/>
      <c r="E379" s="120"/>
      <c r="F379" s="120"/>
      <c r="G379" s="120"/>
      <c r="H379" s="120"/>
      <c r="I379" s="120"/>
      <c r="J379" s="120"/>
      <c r="K379" s="120"/>
      <c r="L379" s="120"/>
      <c r="M379" s="120"/>
      <c r="N379" s="120"/>
      <c r="O379" s="120"/>
      <c r="P379" s="120"/>
      <c r="Q379" s="34"/>
    </row>
    <row r="380" spans="1:17" s="121" customFormat="1" ht="12.75" x14ac:dyDescent="0.2">
      <c r="A380" s="122"/>
      <c r="C380" s="120"/>
      <c r="D380" s="120"/>
      <c r="E380" s="120"/>
      <c r="F380" s="120"/>
      <c r="G380" s="120"/>
      <c r="H380" s="120"/>
      <c r="I380" s="120"/>
      <c r="J380" s="120"/>
      <c r="K380" s="120"/>
      <c r="L380" s="120"/>
      <c r="M380" s="120"/>
      <c r="N380" s="120"/>
      <c r="O380" s="120"/>
      <c r="P380" s="120"/>
      <c r="Q380" s="34"/>
    </row>
    <row r="381" spans="1:17" s="121" customFormat="1" ht="12.75" x14ac:dyDescent="0.2">
      <c r="A381" s="122"/>
      <c r="C381" s="120"/>
      <c r="D381" s="120"/>
      <c r="E381" s="120"/>
      <c r="F381" s="120"/>
      <c r="G381" s="120"/>
      <c r="H381" s="120"/>
      <c r="I381" s="120"/>
      <c r="J381" s="120"/>
      <c r="K381" s="120"/>
      <c r="L381" s="120"/>
      <c r="M381" s="120"/>
      <c r="N381" s="120"/>
      <c r="O381" s="120"/>
      <c r="P381" s="120"/>
      <c r="Q381" s="34"/>
    </row>
    <row r="382" spans="1:17" s="121" customFormat="1" ht="12.75" x14ac:dyDescent="0.2">
      <c r="A382" s="122"/>
      <c r="C382" s="120"/>
      <c r="D382" s="120"/>
      <c r="E382" s="120"/>
      <c r="F382" s="120"/>
      <c r="G382" s="120"/>
      <c r="H382" s="120"/>
      <c r="I382" s="120"/>
      <c r="J382" s="120"/>
      <c r="K382" s="120"/>
      <c r="L382" s="120"/>
      <c r="M382" s="120"/>
      <c r="N382" s="120"/>
      <c r="O382" s="120"/>
      <c r="P382" s="120"/>
      <c r="Q382" s="34"/>
    </row>
    <row r="383" spans="1:17" s="121" customFormat="1" ht="12.75" x14ac:dyDescent="0.2">
      <c r="A383" s="122"/>
      <c r="C383" s="120"/>
      <c r="D383" s="120"/>
      <c r="E383" s="120"/>
      <c r="F383" s="120"/>
      <c r="G383" s="120"/>
      <c r="H383" s="120"/>
      <c r="I383" s="120"/>
      <c r="J383" s="120"/>
      <c r="K383" s="120"/>
      <c r="L383" s="120"/>
      <c r="M383" s="120"/>
      <c r="N383" s="120"/>
      <c r="O383" s="120"/>
      <c r="P383" s="120"/>
      <c r="Q383" s="34"/>
    </row>
    <row r="384" spans="1:17" s="121" customFormat="1" ht="12.75" x14ac:dyDescent="0.2">
      <c r="A384" s="122"/>
      <c r="C384" s="120"/>
      <c r="D384" s="120"/>
      <c r="E384" s="120"/>
      <c r="F384" s="120"/>
      <c r="G384" s="120"/>
      <c r="H384" s="120"/>
      <c r="I384" s="120"/>
      <c r="J384" s="120"/>
      <c r="K384" s="120"/>
      <c r="L384" s="120"/>
      <c r="M384" s="120"/>
      <c r="N384" s="120"/>
      <c r="O384" s="120"/>
      <c r="P384" s="120"/>
      <c r="Q384" s="34"/>
    </row>
    <row r="385" spans="1:17" s="121" customFormat="1" ht="12.75" x14ac:dyDescent="0.2">
      <c r="A385" s="122"/>
      <c r="C385" s="120"/>
      <c r="D385" s="120"/>
      <c r="E385" s="120"/>
      <c r="F385" s="120"/>
      <c r="G385" s="120"/>
      <c r="H385" s="120"/>
      <c r="I385" s="120"/>
      <c r="J385" s="120"/>
      <c r="K385" s="120"/>
      <c r="L385" s="120"/>
      <c r="M385" s="120"/>
      <c r="N385" s="120"/>
      <c r="O385" s="120"/>
      <c r="P385" s="120"/>
      <c r="Q385" s="34"/>
    </row>
    <row r="386" spans="1:17" s="121" customFormat="1" ht="12.75" x14ac:dyDescent="0.2">
      <c r="A386" s="122"/>
      <c r="C386" s="120"/>
      <c r="D386" s="120"/>
      <c r="E386" s="120"/>
      <c r="F386" s="120"/>
      <c r="G386" s="120"/>
      <c r="H386" s="120"/>
      <c r="I386" s="120"/>
      <c r="J386" s="120"/>
      <c r="K386" s="120"/>
      <c r="L386" s="120"/>
      <c r="M386" s="120"/>
      <c r="N386" s="120"/>
      <c r="O386" s="120"/>
      <c r="P386" s="120"/>
      <c r="Q386" s="34"/>
    </row>
    <row r="387" spans="1:17" s="121" customFormat="1" ht="12.75" x14ac:dyDescent="0.2">
      <c r="A387" s="122"/>
      <c r="C387" s="120"/>
      <c r="D387" s="120"/>
      <c r="E387" s="120"/>
      <c r="F387" s="120"/>
      <c r="G387" s="120"/>
      <c r="H387" s="120"/>
      <c r="I387" s="120"/>
      <c r="J387" s="120"/>
      <c r="K387" s="120"/>
      <c r="L387" s="120"/>
      <c r="M387" s="120"/>
      <c r="N387" s="120"/>
      <c r="O387" s="120"/>
      <c r="P387" s="120"/>
      <c r="Q387" s="34"/>
    </row>
    <row r="388" spans="1:17" s="121" customFormat="1" ht="12.75" x14ac:dyDescent="0.2">
      <c r="A388" s="122"/>
      <c r="C388" s="120"/>
      <c r="D388" s="120"/>
      <c r="E388" s="120"/>
      <c r="F388" s="120"/>
      <c r="G388" s="120"/>
      <c r="H388" s="120"/>
      <c r="I388" s="120"/>
      <c r="J388" s="120"/>
      <c r="K388" s="120"/>
      <c r="L388" s="120"/>
      <c r="M388" s="120"/>
      <c r="N388" s="120"/>
      <c r="O388" s="120"/>
      <c r="P388" s="120"/>
      <c r="Q388" s="34"/>
    </row>
    <row r="389" spans="1:17" s="121" customFormat="1" ht="12.75" x14ac:dyDescent="0.2">
      <c r="A389" s="122"/>
      <c r="C389" s="120"/>
      <c r="D389" s="120"/>
      <c r="E389" s="120"/>
      <c r="F389" s="120"/>
      <c r="G389" s="120"/>
      <c r="H389" s="120"/>
      <c r="I389" s="120"/>
      <c r="J389" s="120"/>
      <c r="K389" s="120"/>
      <c r="L389" s="120"/>
      <c r="M389" s="120"/>
      <c r="N389" s="120"/>
      <c r="O389" s="120"/>
      <c r="P389" s="120"/>
      <c r="Q389" s="34"/>
    </row>
    <row r="390" spans="1:17" s="121" customFormat="1" ht="12.75" x14ac:dyDescent="0.2">
      <c r="A390" s="122"/>
      <c r="C390" s="120"/>
      <c r="D390" s="120"/>
      <c r="E390" s="120"/>
      <c r="F390" s="120"/>
      <c r="G390" s="120"/>
      <c r="H390" s="120"/>
      <c r="I390" s="120"/>
      <c r="J390" s="120"/>
      <c r="K390" s="120"/>
      <c r="L390" s="120"/>
      <c r="M390" s="120"/>
      <c r="N390" s="120"/>
      <c r="O390" s="120"/>
      <c r="P390" s="120"/>
      <c r="Q390" s="34"/>
    </row>
    <row r="391" spans="1:17" s="121" customFormat="1" ht="12.75" x14ac:dyDescent="0.2">
      <c r="A391" s="122"/>
      <c r="C391" s="120"/>
      <c r="D391" s="120"/>
      <c r="E391" s="120"/>
      <c r="F391" s="120"/>
      <c r="G391" s="120"/>
      <c r="H391" s="120"/>
      <c r="I391" s="120"/>
      <c r="J391" s="120"/>
      <c r="K391" s="120"/>
      <c r="L391" s="120"/>
      <c r="M391" s="120"/>
      <c r="N391" s="120"/>
      <c r="O391" s="120"/>
      <c r="P391" s="120"/>
      <c r="Q391" s="34"/>
    </row>
    <row r="392" spans="1:17" s="121" customFormat="1" ht="12.75" x14ac:dyDescent="0.2">
      <c r="A392" s="122"/>
      <c r="C392" s="120"/>
      <c r="D392" s="120"/>
      <c r="E392" s="120"/>
      <c r="F392" s="120"/>
      <c r="G392" s="120"/>
      <c r="H392" s="120"/>
      <c r="I392" s="120"/>
      <c r="J392" s="120"/>
      <c r="K392" s="120"/>
      <c r="L392" s="120"/>
      <c r="M392" s="120"/>
      <c r="N392" s="120"/>
      <c r="O392" s="120"/>
      <c r="P392" s="120"/>
      <c r="Q392" s="34"/>
    </row>
    <row r="393" spans="1:17" s="121" customFormat="1" ht="12.75" x14ac:dyDescent="0.2">
      <c r="A393" s="122"/>
      <c r="C393" s="120"/>
      <c r="D393" s="120"/>
      <c r="E393" s="120"/>
      <c r="F393" s="120"/>
      <c r="G393" s="120"/>
      <c r="H393" s="120"/>
      <c r="I393" s="120"/>
      <c r="J393" s="120"/>
      <c r="K393" s="120"/>
      <c r="L393" s="120"/>
      <c r="M393" s="120"/>
      <c r="N393" s="120"/>
      <c r="O393" s="120"/>
      <c r="P393" s="120"/>
      <c r="Q393" s="34"/>
    </row>
    <row r="394" spans="1:17" s="121" customFormat="1" ht="12.75" x14ac:dyDescent="0.2">
      <c r="A394" s="122"/>
      <c r="C394" s="120"/>
      <c r="D394" s="120"/>
      <c r="E394" s="120"/>
      <c r="F394" s="120"/>
      <c r="G394" s="120"/>
      <c r="H394" s="120"/>
      <c r="I394" s="120"/>
      <c r="J394" s="120"/>
      <c r="K394" s="120"/>
      <c r="L394" s="120"/>
      <c r="M394" s="120"/>
      <c r="N394" s="120"/>
      <c r="O394" s="120"/>
      <c r="P394" s="120"/>
      <c r="Q394" s="34"/>
    </row>
    <row r="395" spans="1:17" s="121" customFormat="1" ht="12.75" x14ac:dyDescent="0.2">
      <c r="A395" s="122"/>
      <c r="C395" s="120"/>
      <c r="D395" s="120"/>
      <c r="E395" s="120"/>
      <c r="F395" s="120"/>
      <c r="G395" s="120"/>
      <c r="H395" s="120"/>
      <c r="I395" s="120"/>
      <c r="J395" s="120"/>
      <c r="K395" s="120"/>
      <c r="L395" s="120"/>
      <c r="M395" s="120"/>
      <c r="N395" s="120"/>
      <c r="O395" s="120"/>
      <c r="P395" s="120"/>
      <c r="Q395" s="34"/>
    </row>
    <row r="396" spans="1:17" s="121" customFormat="1" ht="12.75" x14ac:dyDescent="0.2">
      <c r="A396" s="122"/>
      <c r="C396" s="120"/>
      <c r="D396" s="120"/>
      <c r="E396" s="120"/>
      <c r="F396" s="120"/>
      <c r="G396" s="120"/>
      <c r="H396" s="120"/>
      <c r="I396" s="120"/>
      <c r="J396" s="120"/>
      <c r="K396" s="120"/>
      <c r="L396" s="120"/>
      <c r="M396" s="120"/>
      <c r="N396" s="120"/>
      <c r="O396" s="120"/>
      <c r="P396" s="120"/>
      <c r="Q396" s="34"/>
    </row>
    <row r="397" spans="1:17" s="121" customFormat="1" ht="12.75" x14ac:dyDescent="0.2">
      <c r="A397" s="122"/>
      <c r="C397" s="120"/>
      <c r="D397" s="120"/>
      <c r="E397" s="120"/>
      <c r="F397" s="120"/>
      <c r="G397" s="120"/>
      <c r="H397" s="120"/>
      <c r="I397" s="120"/>
      <c r="J397" s="120"/>
      <c r="K397" s="120"/>
      <c r="L397" s="120"/>
      <c r="M397" s="120"/>
      <c r="N397" s="120"/>
      <c r="O397" s="120"/>
      <c r="P397" s="120"/>
      <c r="Q397" s="34"/>
    </row>
    <row r="398" spans="1:17" s="121" customFormat="1" ht="12.75" x14ac:dyDescent="0.2">
      <c r="A398" s="122"/>
      <c r="C398" s="120"/>
      <c r="D398" s="120"/>
      <c r="E398" s="120"/>
      <c r="F398" s="120"/>
      <c r="G398" s="120"/>
      <c r="H398" s="120"/>
      <c r="I398" s="120"/>
      <c r="J398" s="120"/>
      <c r="K398" s="120"/>
      <c r="L398" s="120"/>
      <c r="M398" s="120"/>
      <c r="N398" s="120"/>
      <c r="O398" s="120"/>
      <c r="P398" s="120"/>
      <c r="Q398" s="34"/>
    </row>
    <row r="399" spans="1:17" s="121" customFormat="1" ht="12.75" x14ac:dyDescent="0.2">
      <c r="A399" s="122"/>
      <c r="C399" s="120"/>
      <c r="D399" s="120"/>
      <c r="E399" s="120"/>
      <c r="F399" s="120"/>
      <c r="G399" s="120"/>
      <c r="H399" s="120"/>
      <c r="I399" s="120"/>
      <c r="J399" s="120"/>
      <c r="K399" s="120"/>
      <c r="L399" s="120"/>
      <c r="M399" s="120"/>
      <c r="N399" s="120"/>
      <c r="O399" s="120"/>
      <c r="P399" s="120"/>
      <c r="Q399" s="34"/>
    </row>
    <row r="400" spans="1:17" s="121" customFormat="1" ht="12.75" x14ac:dyDescent="0.2">
      <c r="A400" s="122"/>
      <c r="C400" s="120"/>
      <c r="D400" s="120"/>
      <c r="E400" s="120"/>
      <c r="F400" s="120"/>
      <c r="G400" s="120"/>
      <c r="H400" s="120"/>
      <c r="I400" s="120"/>
      <c r="J400" s="120"/>
      <c r="K400" s="120"/>
      <c r="L400" s="120"/>
      <c r="M400" s="120"/>
      <c r="N400" s="120"/>
      <c r="O400" s="120"/>
      <c r="P400" s="120"/>
      <c r="Q400" s="34"/>
    </row>
    <row r="401" spans="1:17" s="121" customFormat="1" ht="12.75" x14ac:dyDescent="0.2">
      <c r="A401" s="122"/>
      <c r="C401" s="120"/>
      <c r="D401" s="120"/>
      <c r="E401" s="120"/>
      <c r="F401" s="120"/>
      <c r="G401" s="120"/>
      <c r="H401" s="120"/>
      <c r="I401" s="120"/>
      <c r="J401" s="120"/>
      <c r="K401" s="120"/>
      <c r="L401" s="120"/>
      <c r="M401" s="120"/>
      <c r="N401" s="120"/>
      <c r="O401" s="120"/>
      <c r="P401" s="120"/>
      <c r="Q401" s="34"/>
    </row>
    <row r="402" spans="1:17" s="121" customFormat="1" ht="12.75" x14ac:dyDescent="0.2">
      <c r="A402" s="122"/>
      <c r="C402" s="120"/>
      <c r="D402" s="120"/>
      <c r="E402" s="120"/>
      <c r="F402" s="120"/>
      <c r="G402" s="120"/>
      <c r="H402" s="120"/>
      <c r="I402" s="120"/>
      <c r="J402" s="120"/>
      <c r="K402" s="120"/>
      <c r="L402" s="120"/>
      <c r="M402" s="120"/>
      <c r="N402" s="120"/>
      <c r="O402" s="120"/>
      <c r="P402" s="120"/>
      <c r="Q402" s="34"/>
    </row>
    <row r="403" spans="1:17" s="121" customFormat="1" ht="12.75" x14ac:dyDescent="0.2">
      <c r="A403" s="122"/>
      <c r="C403" s="120"/>
      <c r="D403" s="120"/>
      <c r="E403" s="120"/>
      <c r="F403" s="120"/>
      <c r="G403" s="120"/>
      <c r="H403" s="120"/>
      <c r="I403" s="120"/>
      <c r="J403" s="120"/>
      <c r="K403" s="120"/>
      <c r="L403" s="120"/>
      <c r="M403" s="120"/>
      <c r="N403" s="120"/>
      <c r="O403" s="120"/>
      <c r="P403" s="120"/>
      <c r="Q403" s="34"/>
    </row>
    <row r="404" spans="1:17" s="121" customFormat="1" ht="12.75" x14ac:dyDescent="0.2">
      <c r="A404" s="122"/>
      <c r="C404" s="120"/>
      <c r="D404" s="120"/>
      <c r="E404" s="120"/>
      <c r="F404" s="120"/>
      <c r="G404" s="120"/>
      <c r="H404" s="120"/>
      <c r="I404" s="120"/>
      <c r="J404" s="120"/>
      <c r="K404" s="120"/>
      <c r="L404" s="120"/>
      <c r="M404" s="120"/>
      <c r="N404" s="120"/>
      <c r="O404" s="120"/>
      <c r="P404" s="120"/>
      <c r="Q404" s="34"/>
    </row>
    <row r="405" spans="1:17" s="121" customFormat="1" ht="12.75" x14ac:dyDescent="0.2">
      <c r="A405" s="122"/>
      <c r="C405" s="120"/>
      <c r="D405" s="120"/>
      <c r="E405" s="120"/>
      <c r="F405" s="120"/>
      <c r="G405" s="120"/>
      <c r="H405" s="120"/>
      <c r="I405" s="120"/>
      <c r="J405" s="120"/>
      <c r="K405" s="120"/>
      <c r="L405" s="120"/>
      <c r="M405" s="120"/>
      <c r="N405" s="120"/>
      <c r="O405" s="120"/>
      <c r="P405" s="120"/>
      <c r="Q405" s="34"/>
    </row>
    <row r="406" spans="1:17" customFormat="1" ht="15" x14ac:dyDescent="0.25">
      <c r="A406" s="50"/>
      <c r="B406" s="151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34"/>
    </row>
    <row r="407" spans="1:17" customFormat="1" ht="15" x14ac:dyDescent="0.25">
      <c r="A407" s="50"/>
      <c r="B407" s="151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34"/>
    </row>
    <row r="408" spans="1:17" customFormat="1" ht="15" x14ac:dyDescent="0.25">
      <c r="A408" s="50"/>
      <c r="B408" s="151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34"/>
    </row>
    <row r="409" spans="1:17" customFormat="1" ht="15" x14ac:dyDescent="0.25">
      <c r="A409" s="50"/>
      <c r="B409" s="151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34"/>
    </row>
    <row r="410" spans="1:17" customFormat="1" ht="15" x14ac:dyDescent="0.25">
      <c r="A410" s="50"/>
      <c r="B410" s="151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34"/>
    </row>
    <row r="411" spans="1:17" customFormat="1" ht="15" x14ac:dyDescent="0.25">
      <c r="A411" s="50"/>
      <c r="B411" s="151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34"/>
    </row>
    <row r="412" spans="1:17" customFormat="1" ht="15" x14ac:dyDescent="0.25">
      <c r="A412" s="50"/>
      <c r="B412" s="151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34"/>
    </row>
    <row r="413" spans="1:17" customFormat="1" ht="15" x14ac:dyDescent="0.25">
      <c r="A413" s="50"/>
      <c r="B413" s="151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34"/>
    </row>
    <row r="414" spans="1:17" customFormat="1" ht="15" x14ac:dyDescent="0.25">
      <c r="A414" s="50"/>
      <c r="B414" s="151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34"/>
    </row>
    <row r="415" spans="1:17" customFormat="1" ht="15" x14ac:dyDescent="0.25">
      <c r="A415" s="50"/>
      <c r="B415" s="151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34"/>
    </row>
    <row r="416" spans="1:17" customFormat="1" ht="15" x14ac:dyDescent="0.25">
      <c r="A416" s="50"/>
      <c r="B416" s="151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34"/>
    </row>
    <row r="417" spans="1:17" customFormat="1" ht="15" x14ac:dyDescent="0.25">
      <c r="A417" s="50"/>
      <c r="B417" s="151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34"/>
    </row>
    <row r="418" spans="1:17" customFormat="1" ht="15" x14ac:dyDescent="0.25">
      <c r="A418" s="50"/>
      <c r="B418" s="151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34"/>
    </row>
    <row r="419" spans="1:17" customFormat="1" ht="15" x14ac:dyDescent="0.25">
      <c r="A419" s="50"/>
      <c r="B419" s="151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34"/>
    </row>
    <row r="420" spans="1:17" customFormat="1" ht="15" x14ac:dyDescent="0.25">
      <c r="A420" s="50"/>
      <c r="B420" s="151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34"/>
    </row>
    <row r="421" spans="1:17" customFormat="1" ht="15" x14ac:dyDescent="0.25">
      <c r="A421" s="50"/>
      <c r="B421" s="151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34"/>
    </row>
    <row r="422" spans="1:17" customFormat="1" ht="15" x14ac:dyDescent="0.25">
      <c r="A422" s="50"/>
      <c r="B422" s="151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34"/>
    </row>
    <row r="423" spans="1:17" customFormat="1" ht="15" x14ac:dyDescent="0.25">
      <c r="A423" s="50"/>
      <c r="B423" s="151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34"/>
    </row>
    <row r="424" spans="1:17" customFormat="1" ht="15" x14ac:dyDescent="0.25">
      <c r="A424" s="50"/>
      <c r="B424" s="151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34"/>
    </row>
    <row r="425" spans="1:17" customFormat="1" ht="15" x14ac:dyDescent="0.25">
      <c r="A425" s="50"/>
      <c r="B425" s="151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34"/>
    </row>
    <row r="426" spans="1:17" customFormat="1" ht="15" x14ac:dyDescent="0.25">
      <c r="A426" s="50"/>
      <c r="B426" s="151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34"/>
    </row>
    <row r="427" spans="1:17" customFormat="1" ht="15" x14ac:dyDescent="0.25">
      <c r="A427" s="50"/>
      <c r="B427" s="151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34"/>
    </row>
    <row r="428" spans="1:17" customFormat="1" ht="15" x14ac:dyDescent="0.25">
      <c r="A428" s="50"/>
      <c r="B428" s="151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34"/>
    </row>
    <row r="429" spans="1:17" customFormat="1" ht="15" x14ac:dyDescent="0.25">
      <c r="A429" s="50"/>
      <c r="B429" s="151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34"/>
    </row>
    <row r="430" spans="1:17" customFormat="1" ht="15" x14ac:dyDescent="0.25">
      <c r="A430" s="50"/>
      <c r="B430" s="151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34"/>
    </row>
    <row r="431" spans="1:17" customFormat="1" ht="15" x14ac:dyDescent="0.25">
      <c r="A431" s="50"/>
      <c r="B431" s="151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34"/>
    </row>
    <row r="432" spans="1:17" customFormat="1" ht="15" x14ac:dyDescent="0.25">
      <c r="A432" s="50"/>
      <c r="B432" s="151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34"/>
    </row>
    <row r="433" spans="1:17" customFormat="1" ht="15" x14ac:dyDescent="0.25">
      <c r="A433" s="50"/>
      <c r="B433" s="151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34"/>
    </row>
    <row r="434" spans="1:17" customFormat="1" ht="15" x14ac:dyDescent="0.25">
      <c r="A434" s="50"/>
      <c r="B434" s="151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34"/>
    </row>
    <row r="435" spans="1:17" customFormat="1" ht="15" x14ac:dyDescent="0.25">
      <c r="A435" s="50"/>
      <c r="B435" s="151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34"/>
    </row>
    <row r="436" spans="1:17" customFormat="1" ht="15" x14ac:dyDescent="0.25">
      <c r="A436" s="50"/>
      <c r="B436" s="151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34"/>
    </row>
    <row r="437" spans="1:17" customFormat="1" ht="15" x14ac:dyDescent="0.25">
      <c r="A437" s="50"/>
      <c r="B437" s="151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34"/>
    </row>
    <row r="438" spans="1:17" customFormat="1" ht="15" x14ac:dyDescent="0.25">
      <c r="A438" s="50"/>
      <c r="B438" s="151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34"/>
    </row>
    <row r="439" spans="1:17" customFormat="1" ht="15" x14ac:dyDescent="0.25">
      <c r="A439" s="50"/>
      <c r="B439" s="151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34"/>
    </row>
    <row r="440" spans="1:17" customFormat="1" ht="15" x14ac:dyDescent="0.25">
      <c r="A440" s="50"/>
      <c r="B440" s="151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34"/>
    </row>
    <row r="441" spans="1:17" customFormat="1" ht="15" x14ac:dyDescent="0.25">
      <c r="A441" s="50"/>
      <c r="B441" s="151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34"/>
    </row>
    <row r="442" spans="1:17" customFormat="1" ht="15" x14ac:dyDescent="0.25">
      <c r="A442" s="50"/>
      <c r="B442" s="151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34"/>
    </row>
    <row r="443" spans="1:17" customFormat="1" ht="15" x14ac:dyDescent="0.25">
      <c r="A443" s="50"/>
      <c r="B443" s="151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34"/>
    </row>
    <row r="444" spans="1:17" customFormat="1" ht="15" x14ac:dyDescent="0.25">
      <c r="A444" s="50"/>
      <c r="B444" s="151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34"/>
    </row>
    <row r="445" spans="1:17" customFormat="1" ht="15" x14ac:dyDescent="0.25">
      <c r="A445" s="50"/>
      <c r="B445" s="151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34"/>
    </row>
    <row r="446" spans="1:17" customFormat="1" ht="15" x14ac:dyDescent="0.25">
      <c r="A446" s="50"/>
      <c r="B446" s="151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34"/>
    </row>
    <row r="447" spans="1:17" customFormat="1" ht="15" x14ac:dyDescent="0.25">
      <c r="A447" s="50"/>
      <c r="B447" s="151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34"/>
    </row>
    <row r="448" spans="1:17" customFormat="1" ht="15" x14ac:dyDescent="0.25">
      <c r="A448" s="50"/>
      <c r="B448" s="151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34"/>
    </row>
    <row r="449" spans="1:17" customFormat="1" ht="15" x14ac:dyDescent="0.25">
      <c r="A449" s="50"/>
      <c r="B449" s="151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34"/>
    </row>
    <row r="450" spans="1:17" customFormat="1" ht="15" x14ac:dyDescent="0.25">
      <c r="A450" s="50"/>
      <c r="B450" s="151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34"/>
    </row>
    <row r="451" spans="1:17" customFormat="1" ht="15" x14ac:dyDescent="0.25">
      <c r="A451" s="50"/>
      <c r="B451" s="151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34"/>
    </row>
    <row r="452" spans="1:17" customFormat="1" ht="15" x14ac:dyDescent="0.25">
      <c r="A452" s="50"/>
      <c r="B452" s="151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34"/>
    </row>
    <row r="453" spans="1:17" customFormat="1" ht="15" x14ac:dyDescent="0.25">
      <c r="A453" s="50"/>
      <c r="B453" s="151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34"/>
    </row>
    <row r="454" spans="1:17" customFormat="1" ht="15" x14ac:dyDescent="0.25">
      <c r="A454" s="50"/>
      <c r="B454" s="151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34"/>
    </row>
    <row r="455" spans="1:17" customFormat="1" ht="15" x14ac:dyDescent="0.25">
      <c r="A455" s="50"/>
      <c r="B455" s="151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</row>
    <row r="456" spans="1:17" customFormat="1" ht="15" x14ac:dyDescent="0.25">
      <c r="A456" s="50"/>
      <c r="B456" s="151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</row>
    <row r="457" spans="1:17" customFormat="1" ht="15" x14ac:dyDescent="0.25">
      <c r="A457" s="50"/>
      <c r="B457" s="151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</row>
    <row r="458" spans="1:17" customFormat="1" ht="15" x14ac:dyDescent="0.25">
      <c r="A458" s="50"/>
      <c r="B458" s="151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</row>
    <row r="459" spans="1:17" customFormat="1" ht="15" x14ac:dyDescent="0.25">
      <c r="A459" s="50"/>
      <c r="B459" s="151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</row>
    <row r="460" spans="1:17" customFormat="1" ht="15" x14ac:dyDescent="0.25">
      <c r="A460" s="50"/>
      <c r="B460" s="151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</row>
  </sheetData>
  <mergeCells count="2">
    <mergeCell ref="A1:O1"/>
    <mergeCell ref="A2:O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DFE6C-86FE-4938-9E60-BDB4DE0E5E20}">
  <dimension ref="B1:AD144"/>
  <sheetViews>
    <sheetView topLeftCell="C1" workbookViewId="0">
      <selection activeCell="L14" sqref="L14"/>
    </sheetView>
  </sheetViews>
  <sheetFormatPr baseColWidth="10" defaultRowHeight="15" x14ac:dyDescent="0.25"/>
  <cols>
    <col min="2" max="2" width="17.7109375" customWidth="1"/>
    <col min="3" max="3" width="20.85546875" customWidth="1"/>
    <col min="4" max="4" width="17.42578125" style="6" customWidth="1"/>
    <col min="5" max="5" width="16" style="6" customWidth="1"/>
    <col min="6" max="6" width="15" style="6" customWidth="1"/>
    <col min="7" max="7" width="17" style="6" customWidth="1"/>
    <col min="8" max="8" width="16.5703125" style="6" customWidth="1"/>
    <col min="9" max="9" width="16.42578125" style="6" customWidth="1"/>
    <col min="10" max="10" width="16.140625" style="6" customWidth="1"/>
    <col min="11" max="11" width="16" style="6" customWidth="1"/>
    <col min="12" max="12" width="16.7109375" style="6" customWidth="1"/>
    <col min="13" max="13" width="16.140625" style="6" customWidth="1"/>
    <col min="14" max="14" width="17.140625" style="6" customWidth="1"/>
    <col min="15" max="15" width="16.7109375" style="6" customWidth="1"/>
    <col min="16" max="16" width="2.42578125" style="8" customWidth="1"/>
    <col min="17" max="17" width="11.42578125" style="8"/>
    <col min="18" max="18" width="14.5703125" style="6" customWidth="1"/>
    <col min="19" max="30" width="11.42578125" style="6"/>
  </cols>
  <sheetData>
    <row r="1" spans="2:30" s="4" customFormat="1" ht="18.75" x14ac:dyDescent="0.3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18.75" x14ac:dyDescent="0.3">
      <c r="B2" s="1" t="s">
        <v>910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x14ac:dyDescent="0.25">
      <c r="B3" s="5"/>
      <c r="G3" s="7"/>
      <c r="H3" s="7"/>
      <c r="I3" s="7"/>
      <c r="J3" s="7"/>
      <c r="K3" s="7"/>
      <c r="M3" s="7"/>
      <c r="N3" s="7"/>
      <c r="O3" s="7"/>
    </row>
    <row r="4" spans="2:30" s="16" customFormat="1" ht="32.25" customHeight="1" x14ac:dyDescent="0.25">
      <c r="B4" s="9" t="s">
        <v>2</v>
      </c>
      <c r="C4" s="9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1" t="s">
        <v>911</v>
      </c>
      <c r="I4" s="11" t="s">
        <v>912</v>
      </c>
      <c r="J4" s="11" t="s">
        <v>8</v>
      </c>
      <c r="K4" s="12" t="s">
        <v>913</v>
      </c>
      <c r="L4" s="12" t="s">
        <v>914</v>
      </c>
      <c r="M4" s="12" t="s">
        <v>9</v>
      </c>
      <c r="N4" s="13" t="s">
        <v>10</v>
      </c>
      <c r="O4" s="10" t="s">
        <v>11</v>
      </c>
      <c r="P4" s="14"/>
      <c r="Q4" s="14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</row>
    <row r="5" spans="2:30" s="19" customFormat="1" ht="16.5" customHeight="1" x14ac:dyDescent="0.2">
      <c r="B5" s="17" t="s">
        <v>12</v>
      </c>
      <c r="C5" s="17" t="s">
        <v>13</v>
      </c>
      <c r="D5" s="18">
        <f>+D7+D11+D54</f>
        <v>202533541757</v>
      </c>
      <c r="E5" s="18">
        <f t="shared" ref="E5:O5" si="0">+E7+E11+E54</f>
        <v>16889051892.629999</v>
      </c>
      <c r="F5" s="18">
        <f t="shared" si="0"/>
        <v>1562291494</v>
      </c>
      <c r="G5" s="18">
        <f t="shared" si="0"/>
        <v>217860302155.63</v>
      </c>
      <c r="H5" s="18">
        <f t="shared" si="0"/>
        <v>66205517539.619995</v>
      </c>
      <c r="I5" s="18">
        <f t="shared" si="0"/>
        <v>20572055138.470001</v>
      </c>
      <c r="J5" s="18">
        <f t="shared" si="0"/>
        <v>86777572678.089996</v>
      </c>
      <c r="K5" s="18">
        <f t="shared" si="0"/>
        <v>60661052620.089996</v>
      </c>
      <c r="L5" s="18">
        <f t="shared" si="0"/>
        <v>23403855589.600002</v>
      </c>
      <c r="M5" s="18">
        <f t="shared" si="0"/>
        <v>84064908209.690002</v>
      </c>
      <c r="N5" s="18">
        <f t="shared" si="0"/>
        <v>131082729477.54001</v>
      </c>
      <c r="O5" s="18">
        <f t="shared" si="0"/>
        <v>2712664468.3999977</v>
      </c>
      <c r="R5" s="20"/>
    </row>
    <row r="6" spans="2:30" s="23" customFormat="1" ht="12" x14ac:dyDescent="0.2">
      <c r="B6" s="21"/>
      <c r="C6" s="21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R6" s="24"/>
    </row>
    <row r="7" spans="2:30" s="28" customFormat="1" ht="17.25" customHeight="1" x14ac:dyDescent="0.25">
      <c r="B7" s="25" t="s">
        <v>14</v>
      </c>
      <c r="C7" s="25" t="s">
        <v>15</v>
      </c>
      <c r="D7" s="26">
        <v>15767013957</v>
      </c>
      <c r="E7" s="26">
        <v>6116831245.2600002</v>
      </c>
      <c r="F7" s="26">
        <v>433400</v>
      </c>
      <c r="G7" s="26">
        <v>21883411802.260002</v>
      </c>
      <c r="H7" s="26">
        <v>21883411802.260002</v>
      </c>
      <c r="I7" s="26"/>
      <c r="J7" s="26">
        <v>21883411802.260002</v>
      </c>
      <c r="K7" s="26">
        <v>21883411802.260002</v>
      </c>
      <c r="L7" s="26"/>
      <c r="M7" s="26">
        <f>+M8+M9</f>
        <v>21883411802.260002</v>
      </c>
      <c r="N7" s="26">
        <v>0</v>
      </c>
      <c r="O7" s="26">
        <v>0</v>
      </c>
      <c r="P7" s="27"/>
      <c r="R7" s="27"/>
    </row>
    <row r="8" spans="2:30" s="32" customFormat="1" x14ac:dyDescent="0.25">
      <c r="B8" s="29" t="s">
        <v>16</v>
      </c>
      <c r="C8" s="29" t="s">
        <v>17</v>
      </c>
      <c r="D8" s="30">
        <v>9428040</v>
      </c>
      <c r="E8" s="30">
        <v>9.9999999999999995E-7</v>
      </c>
      <c r="F8" s="30">
        <v>433400</v>
      </c>
      <c r="G8" s="30">
        <v>8994640.0000010002</v>
      </c>
      <c r="H8" s="30">
        <v>8994640.0000010002</v>
      </c>
      <c r="I8" s="30"/>
      <c r="J8" s="30">
        <v>8994640.0000010002</v>
      </c>
      <c r="K8" s="30">
        <v>8994640.0000010002</v>
      </c>
      <c r="L8" s="30"/>
      <c r="M8" s="30">
        <v>8994640.0000010002</v>
      </c>
      <c r="N8" s="30">
        <v>0</v>
      </c>
      <c r="O8" s="30">
        <v>0</v>
      </c>
      <c r="P8" s="31"/>
      <c r="R8" s="31"/>
    </row>
    <row r="9" spans="2:30" s="32" customFormat="1" x14ac:dyDescent="0.25">
      <c r="B9" s="29" t="s">
        <v>18</v>
      </c>
      <c r="C9" s="29" t="s">
        <v>19</v>
      </c>
      <c r="D9" s="30">
        <v>15757585917</v>
      </c>
      <c r="E9" s="30">
        <v>6116831245.2600002</v>
      </c>
      <c r="F9" s="30">
        <v>9.9999999999999995E-7</v>
      </c>
      <c r="G9" s="30">
        <v>21874417162.260002</v>
      </c>
      <c r="H9" s="30">
        <v>21874417162.260002</v>
      </c>
      <c r="I9" s="30"/>
      <c r="J9" s="30">
        <v>21874417162.260002</v>
      </c>
      <c r="K9" s="30">
        <v>21874417162.260002</v>
      </c>
      <c r="L9" s="30"/>
      <c r="M9" s="30">
        <v>21874417162.260002</v>
      </c>
      <c r="N9" s="30">
        <v>0</v>
      </c>
      <c r="O9" s="30">
        <v>0</v>
      </c>
      <c r="P9" s="31"/>
      <c r="R9" s="31"/>
    </row>
    <row r="10" spans="2:30" s="33" customFormat="1" x14ac:dyDescent="0.25">
      <c r="B10" s="29"/>
      <c r="C10" s="29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R10" s="34"/>
    </row>
    <row r="11" spans="2:30" s="48" customFormat="1" ht="17.25" customHeight="1" x14ac:dyDescent="0.25">
      <c r="B11" s="159" t="s">
        <v>20</v>
      </c>
      <c r="C11" s="159" t="s">
        <v>21</v>
      </c>
      <c r="D11" s="160">
        <v>37667377158</v>
      </c>
      <c r="E11" s="160">
        <v>3160568162.3899999</v>
      </c>
      <c r="F11" s="160">
        <v>23978432</v>
      </c>
      <c r="G11" s="160">
        <v>40803966888.389999</v>
      </c>
      <c r="H11" s="160">
        <v>8702586334.5099983</v>
      </c>
      <c r="I11" s="160">
        <v>4016039439.5600004</v>
      </c>
      <c r="J11" s="160">
        <v>12718625774.07</v>
      </c>
      <c r="K11" s="160">
        <v>7370420434.75</v>
      </c>
      <c r="L11" s="160">
        <v>4581091386.7000008</v>
      </c>
      <c r="M11" s="160">
        <v>11951511821.450001</v>
      </c>
      <c r="N11" s="160">
        <v>28085341114.32</v>
      </c>
      <c r="O11" s="160">
        <v>767113952.61999893</v>
      </c>
      <c r="R11" s="78"/>
    </row>
    <row r="12" spans="2:30" s="49" customFormat="1" x14ac:dyDescent="0.25">
      <c r="B12" s="161" t="s">
        <v>22</v>
      </c>
      <c r="C12" s="161" t="s">
        <v>23</v>
      </c>
      <c r="D12" s="162">
        <v>37667377158</v>
      </c>
      <c r="E12" s="162">
        <v>3160568162.3899999</v>
      </c>
      <c r="F12" s="162">
        <v>23978432</v>
      </c>
      <c r="G12" s="162">
        <v>40803966888.389999</v>
      </c>
      <c r="H12" s="162">
        <v>8702586334.5099983</v>
      </c>
      <c r="I12" s="162">
        <v>4016039439.5600004</v>
      </c>
      <c r="J12" s="162">
        <v>12718625774.07</v>
      </c>
      <c r="K12" s="162">
        <v>7370420434.75</v>
      </c>
      <c r="L12" s="162">
        <v>4581091386.7000008</v>
      </c>
      <c r="M12" s="162">
        <v>11951511821.450001</v>
      </c>
      <c r="N12" s="162">
        <v>28085341114.32</v>
      </c>
      <c r="O12" s="162">
        <v>767113952.61999893</v>
      </c>
      <c r="R12" s="94"/>
    </row>
    <row r="13" spans="2:30" s="49" customFormat="1" x14ac:dyDescent="0.25">
      <c r="B13" s="161" t="s">
        <v>24</v>
      </c>
      <c r="C13" s="161" t="s">
        <v>25</v>
      </c>
      <c r="D13" s="162">
        <v>16244502</v>
      </c>
      <c r="E13" s="162">
        <v>289870</v>
      </c>
      <c r="F13" s="162">
        <v>9.9999999999999995E-7</v>
      </c>
      <c r="G13" s="162">
        <v>16534371.999999</v>
      </c>
      <c r="H13" s="162">
        <v>9975190</v>
      </c>
      <c r="I13" s="162">
        <v>4146270</v>
      </c>
      <c r="J13" s="162">
        <v>14121460</v>
      </c>
      <c r="K13" s="162">
        <v>6699606</v>
      </c>
      <c r="L13" s="162">
        <v>3784106</v>
      </c>
      <c r="M13" s="162">
        <v>10483712</v>
      </c>
      <c r="N13" s="162">
        <v>2412911.9999989998</v>
      </c>
      <c r="O13" s="162">
        <v>3637748</v>
      </c>
      <c r="R13" s="94"/>
    </row>
    <row r="14" spans="2:30" x14ac:dyDescent="0.25">
      <c r="B14" s="163" t="s">
        <v>26</v>
      </c>
      <c r="C14" s="163" t="s">
        <v>27</v>
      </c>
      <c r="D14" s="164">
        <v>14686658</v>
      </c>
      <c r="E14" s="164">
        <v>9.9999999999999995E-7</v>
      </c>
      <c r="F14" s="164">
        <v>9.9999999999999995E-7</v>
      </c>
      <c r="G14" s="164">
        <v>14686658</v>
      </c>
      <c r="H14" s="164">
        <v>8127476</v>
      </c>
      <c r="I14" s="164">
        <v>4146270</v>
      </c>
      <c r="J14" s="164">
        <v>12273746</v>
      </c>
      <c r="K14" s="164">
        <v>5090966</v>
      </c>
      <c r="L14" s="164">
        <v>3784106</v>
      </c>
      <c r="M14" s="164">
        <v>8875072</v>
      </c>
      <c r="N14" s="164">
        <v>2412912</v>
      </c>
      <c r="O14" s="164">
        <v>3398674</v>
      </c>
      <c r="P14"/>
      <c r="Q14"/>
      <c r="S14"/>
      <c r="T14"/>
      <c r="U14"/>
      <c r="V14"/>
      <c r="W14"/>
      <c r="X14"/>
      <c r="Y14"/>
      <c r="Z14"/>
      <c r="AA14"/>
      <c r="AB14"/>
      <c r="AC14"/>
      <c r="AD14"/>
    </row>
    <row r="15" spans="2:30" x14ac:dyDescent="0.25">
      <c r="B15" s="163" t="s">
        <v>28</v>
      </c>
      <c r="C15" s="163" t="s">
        <v>29</v>
      </c>
      <c r="D15" s="164">
        <v>1557844</v>
      </c>
      <c r="E15" s="164">
        <v>289870</v>
      </c>
      <c r="F15" s="164">
        <v>9.9999999999999995E-7</v>
      </c>
      <c r="G15" s="164">
        <v>1847713.999999</v>
      </c>
      <c r="H15" s="164">
        <v>1847714</v>
      </c>
      <c r="I15" s="164">
        <v>9.9999999999999995E-7</v>
      </c>
      <c r="J15" s="164">
        <v>1847714.000001</v>
      </c>
      <c r="K15" s="164">
        <v>1608640</v>
      </c>
      <c r="L15" s="164">
        <v>9.9999999999999995E-7</v>
      </c>
      <c r="M15" s="164">
        <v>1608640.000001</v>
      </c>
      <c r="N15" s="164">
        <v>-2.0000152289867401E-6</v>
      </c>
      <c r="O15" s="164">
        <v>239074</v>
      </c>
      <c r="P15"/>
      <c r="Q15"/>
      <c r="S15"/>
      <c r="T15"/>
      <c r="U15"/>
      <c r="V15"/>
      <c r="W15"/>
      <c r="X15"/>
      <c r="Y15"/>
      <c r="Z15"/>
      <c r="AA15"/>
      <c r="AB15"/>
      <c r="AC15"/>
      <c r="AD15"/>
    </row>
    <row r="16" spans="2:30" s="49" customFormat="1" x14ac:dyDescent="0.25">
      <c r="B16" s="161" t="s">
        <v>30</v>
      </c>
      <c r="C16" s="161" t="s">
        <v>31</v>
      </c>
      <c r="D16" s="162">
        <v>37651132656</v>
      </c>
      <c r="E16" s="162">
        <v>3160278292.3899999</v>
      </c>
      <c r="F16" s="162">
        <v>23978432</v>
      </c>
      <c r="G16" s="162">
        <v>40787432516.389999</v>
      </c>
      <c r="H16" s="162">
        <v>8692611144.5099983</v>
      </c>
      <c r="I16" s="162">
        <v>4011893169.5600004</v>
      </c>
      <c r="J16" s="162">
        <v>12704504314.07</v>
      </c>
      <c r="K16" s="162">
        <v>7363720828.75</v>
      </c>
      <c r="L16" s="162">
        <v>4577307280.7000008</v>
      </c>
      <c r="M16" s="162">
        <v>11941028109.450001</v>
      </c>
      <c r="N16" s="162">
        <v>28082928202.32</v>
      </c>
      <c r="O16" s="162">
        <v>763476204.61999893</v>
      </c>
      <c r="R16" s="94"/>
    </row>
    <row r="17" spans="2:18" s="49" customFormat="1" x14ac:dyDescent="0.25">
      <c r="B17" s="161" t="s">
        <v>32</v>
      </c>
      <c r="C17" s="161" t="s">
        <v>33</v>
      </c>
      <c r="D17" s="162">
        <v>37651132656</v>
      </c>
      <c r="E17" s="162">
        <v>3160278292.3899999</v>
      </c>
      <c r="F17" s="162">
        <v>23978432</v>
      </c>
      <c r="G17" s="162">
        <v>40787432516.389999</v>
      </c>
      <c r="H17" s="162">
        <v>8692611144.5099983</v>
      </c>
      <c r="I17" s="162">
        <v>4011893169.5600004</v>
      </c>
      <c r="J17" s="162">
        <v>12704504314.07</v>
      </c>
      <c r="K17" s="162">
        <v>7363720828.75</v>
      </c>
      <c r="L17" s="162">
        <v>4577307280.7000008</v>
      </c>
      <c r="M17" s="162">
        <v>11941028109.450001</v>
      </c>
      <c r="N17" s="162">
        <v>28082928202.32</v>
      </c>
      <c r="O17" s="162">
        <v>763476204.61999893</v>
      </c>
      <c r="R17" s="94"/>
    </row>
    <row r="18" spans="2:18" s="49" customFormat="1" x14ac:dyDescent="0.25">
      <c r="B18" s="161" t="s">
        <v>34</v>
      </c>
      <c r="C18" s="161" t="s">
        <v>35</v>
      </c>
      <c r="D18" s="162">
        <v>1559738023</v>
      </c>
      <c r="E18" s="162">
        <v>7739751.6900000004</v>
      </c>
      <c r="F18" s="162">
        <v>9.9999999999999995E-7</v>
      </c>
      <c r="G18" s="162">
        <v>1567477774.6899991</v>
      </c>
      <c r="H18" s="162">
        <v>394717574.69</v>
      </c>
      <c r="I18" s="162">
        <v>213690000</v>
      </c>
      <c r="J18" s="162">
        <v>608407574.69000006</v>
      </c>
      <c r="K18" s="162">
        <v>183143956</v>
      </c>
      <c r="L18" s="162">
        <v>276163805</v>
      </c>
      <c r="M18" s="162">
        <v>459307761</v>
      </c>
      <c r="N18" s="162">
        <v>959070199.99999905</v>
      </c>
      <c r="O18" s="162">
        <v>149099813.69000006</v>
      </c>
      <c r="R18" s="94"/>
    </row>
    <row r="19" spans="2:18" customFormat="1" x14ac:dyDescent="0.25">
      <c r="B19" s="163" t="s">
        <v>36</v>
      </c>
      <c r="C19" s="163" t="s">
        <v>37</v>
      </c>
      <c r="D19" s="164">
        <v>1417246000</v>
      </c>
      <c r="E19" s="164">
        <v>9.9999999999999995E-7</v>
      </c>
      <c r="F19" s="164">
        <v>9.9999999999999995E-7</v>
      </c>
      <c r="G19" s="164">
        <v>1417246000</v>
      </c>
      <c r="H19" s="164">
        <v>244485800</v>
      </c>
      <c r="I19" s="164">
        <v>213690000</v>
      </c>
      <c r="J19" s="164">
        <v>458175800</v>
      </c>
      <c r="K19" s="164">
        <v>100163956</v>
      </c>
      <c r="L19" s="164">
        <v>276163805</v>
      </c>
      <c r="M19" s="164">
        <v>376327761</v>
      </c>
      <c r="N19" s="164">
        <v>959070200</v>
      </c>
      <c r="O19" s="164">
        <v>81848039</v>
      </c>
      <c r="R19" s="6"/>
    </row>
    <row r="20" spans="2:18" customFormat="1" x14ac:dyDescent="0.25">
      <c r="B20" s="163" t="s">
        <v>38</v>
      </c>
      <c r="C20" s="163" t="s">
        <v>39</v>
      </c>
      <c r="D20" s="164">
        <v>142492023</v>
      </c>
      <c r="E20" s="164">
        <v>7739751.6900000004</v>
      </c>
      <c r="F20" s="164">
        <v>9.9999999999999995E-7</v>
      </c>
      <c r="G20" s="164">
        <v>150231774.68999898</v>
      </c>
      <c r="H20" s="164">
        <v>150231774.69</v>
      </c>
      <c r="I20" s="164">
        <v>9.9999999999999995E-7</v>
      </c>
      <c r="J20" s="164">
        <v>150231774.69000101</v>
      </c>
      <c r="K20" s="164">
        <v>82980000</v>
      </c>
      <c r="L20" s="164">
        <v>9.9999999999999995E-7</v>
      </c>
      <c r="M20" s="164">
        <v>82980000.000000998</v>
      </c>
      <c r="N20" s="164">
        <v>-2.0265579223632813E-6</v>
      </c>
      <c r="O20" s="164">
        <v>67251774.690000013</v>
      </c>
      <c r="R20" s="6"/>
    </row>
    <row r="21" spans="2:18" s="49" customFormat="1" x14ac:dyDescent="0.25">
      <c r="B21" s="161" t="s">
        <v>40</v>
      </c>
      <c r="C21" s="161" t="s">
        <v>41</v>
      </c>
      <c r="D21" s="162">
        <v>7525937397</v>
      </c>
      <c r="E21" s="162">
        <v>48167720.789999999</v>
      </c>
      <c r="F21" s="162">
        <v>9.9999999999999995E-7</v>
      </c>
      <c r="G21" s="162">
        <v>7574105117.789999</v>
      </c>
      <c r="H21" s="162">
        <v>498471487.78999996</v>
      </c>
      <c r="I21" s="162">
        <v>31570000</v>
      </c>
      <c r="J21" s="162">
        <v>530041487.78999996</v>
      </c>
      <c r="K21" s="162">
        <v>337323037</v>
      </c>
      <c r="L21" s="162">
        <v>47827000</v>
      </c>
      <c r="M21" s="162">
        <v>385150037</v>
      </c>
      <c r="N21" s="162">
        <v>7044063629.999999</v>
      </c>
      <c r="O21" s="162">
        <v>144891450.78999996</v>
      </c>
      <c r="R21" s="94"/>
    </row>
    <row r="22" spans="2:18" customFormat="1" x14ac:dyDescent="0.25">
      <c r="B22" s="163" t="s">
        <v>42</v>
      </c>
      <c r="C22" s="163" t="s">
        <v>43</v>
      </c>
      <c r="D22" s="164">
        <v>305064889</v>
      </c>
      <c r="E22" s="164">
        <v>9.9999999999999995E-7</v>
      </c>
      <c r="F22" s="164">
        <v>9.9999999999999995E-7</v>
      </c>
      <c r="G22" s="164">
        <v>305064889</v>
      </c>
      <c r="H22" s="164">
        <v>63910000</v>
      </c>
      <c r="I22" s="164">
        <v>31570000</v>
      </c>
      <c r="J22" s="164">
        <v>95480000</v>
      </c>
      <c r="K22" s="164">
        <v>44625000</v>
      </c>
      <c r="L22" s="164">
        <v>24385000</v>
      </c>
      <c r="M22" s="164">
        <v>69010000</v>
      </c>
      <c r="N22" s="164">
        <v>209584889</v>
      </c>
      <c r="O22" s="164">
        <v>26470000</v>
      </c>
      <c r="R22" s="6"/>
    </row>
    <row r="23" spans="2:18" customFormat="1" x14ac:dyDescent="0.25">
      <c r="B23" s="163" t="s">
        <v>44</v>
      </c>
      <c r="C23" s="163" t="s">
        <v>45</v>
      </c>
      <c r="D23" s="164">
        <v>43190865</v>
      </c>
      <c r="E23" s="164">
        <v>42556068.990000002</v>
      </c>
      <c r="F23" s="164">
        <v>9.9999999999999995E-7</v>
      </c>
      <c r="G23" s="164">
        <v>85746933.989999011</v>
      </c>
      <c r="H23" s="164">
        <v>85746933.99000001</v>
      </c>
      <c r="I23" s="164">
        <v>9.9999999999999995E-7</v>
      </c>
      <c r="J23" s="164">
        <v>85746933.990001008</v>
      </c>
      <c r="K23" s="164">
        <v>9.9999999999999995E-7</v>
      </c>
      <c r="L23" s="164">
        <v>23442000</v>
      </c>
      <c r="M23" s="164">
        <v>23442000.000000998</v>
      </c>
      <c r="N23" s="164">
        <v>-1.9967555999755859E-6</v>
      </c>
      <c r="O23" s="164">
        <v>62304933.99000001</v>
      </c>
      <c r="R23" s="6"/>
    </row>
    <row r="24" spans="2:18" customFormat="1" x14ac:dyDescent="0.25">
      <c r="B24" s="163" t="s">
        <v>46</v>
      </c>
      <c r="C24" s="163" t="s">
        <v>47</v>
      </c>
      <c r="D24" s="164">
        <v>6707176778</v>
      </c>
      <c r="E24" s="164">
        <v>9.9999999999999995E-7</v>
      </c>
      <c r="F24" s="164">
        <v>9.9999999999999995E-7</v>
      </c>
      <c r="G24" s="164">
        <v>6707176778</v>
      </c>
      <c r="H24" s="164">
        <v>132698037</v>
      </c>
      <c r="I24" s="164">
        <v>9.9999999999999995E-7</v>
      </c>
      <c r="J24" s="164">
        <v>132698037.000001</v>
      </c>
      <c r="K24" s="164">
        <v>132698037</v>
      </c>
      <c r="L24" s="164">
        <v>9.9999999999999995E-7</v>
      </c>
      <c r="M24" s="164">
        <v>132698037.000001</v>
      </c>
      <c r="N24" s="164">
        <v>6574478740.999999</v>
      </c>
      <c r="O24" s="164">
        <v>0</v>
      </c>
      <c r="R24" s="6"/>
    </row>
    <row r="25" spans="2:18" customFormat="1" x14ac:dyDescent="0.25">
      <c r="B25" s="163" t="s">
        <v>48</v>
      </c>
      <c r="C25" s="163" t="s">
        <v>49</v>
      </c>
      <c r="D25" s="164">
        <v>50504865</v>
      </c>
      <c r="E25" s="164">
        <v>5611651.7999999998</v>
      </c>
      <c r="F25" s="164">
        <v>9.9999999999999995E-7</v>
      </c>
      <c r="G25" s="164">
        <v>56116516.799998999</v>
      </c>
      <c r="H25" s="164">
        <v>56116516.799999997</v>
      </c>
      <c r="I25" s="164">
        <v>9.9999999999999995E-7</v>
      </c>
      <c r="J25" s="164">
        <v>56116516.800000995</v>
      </c>
      <c r="K25" s="164">
        <v>9.9999999999999995E-7</v>
      </c>
      <c r="L25" s="164">
        <v>9.9999999999999995E-7</v>
      </c>
      <c r="M25" s="164">
        <v>1.9999999999999999E-6</v>
      </c>
      <c r="N25" s="164">
        <v>-1.9967555999755859E-6</v>
      </c>
      <c r="O25" s="164">
        <v>56116516.799998999</v>
      </c>
      <c r="R25" s="6"/>
    </row>
    <row r="26" spans="2:18" customFormat="1" x14ac:dyDescent="0.25">
      <c r="B26" s="163" t="s">
        <v>50</v>
      </c>
      <c r="C26" s="163" t="s">
        <v>51</v>
      </c>
      <c r="D26" s="164">
        <v>20000000</v>
      </c>
      <c r="E26" s="164">
        <v>9.9999999999999995E-7</v>
      </c>
      <c r="F26" s="164">
        <v>9.9999999999999995E-7</v>
      </c>
      <c r="G26" s="164">
        <v>20000000</v>
      </c>
      <c r="H26" s="164">
        <v>9.9999999999999995E-7</v>
      </c>
      <c r="I26" s="164">
        <v>9.9999999999999995E-7</v>
      </c>
      <c r="J26" s="164">
        <v>1.9999999999999999E-6</v>
      </c>
      <c r="K26" s="164">
        <v>9.9999999999999995E-7</v>
      </c>
      <c r="L26" s="164">
        <v>9.9999999999999995E-7</v>
      </c>
      <c r="M26" s="164">
        <v>1.9999999999999999E-6</v>
      </c>
      <c r="N26" s="164">
        <v>19999999.999998</v>
      </c>
      <c r="O26" s="164">
        <v>0</v>
      </c>
      <c r="R26" s="6"/>
    </row>
    <row r="27" spans="2:18" customFormat="1" x14ac:dyDescent="0.25">
      <c r="B27" s="163" t="s">
        <v>52</v>
      </c>
      <c r="C27" s="163" t="s">
        <v>53</v>
      </c>
      <c r="D27" s="164">
        <v>350000000</v>
      </c>
      <c r="E27" s="164">
        <v>9.9999999999999995E-7</v>
      </c>
      <c r="F27" s="164">
        <v>9.9999999999999995E-7</v>
      </c>
      <c r="G27" s="164">
        <v>350000000</v>
      </c>
      <c r="H27" s="164">
        <v>160000000</v>
      </c>
      <c r="I27" s="164">
        <v>9.9999999999999995E-7</v>
      </c>
      <c r="J27" s="164">
        <v>160000000.00000101</v>
      </c>
      <c r="K27" s="164">
        <v>160000000</v>
      </c>
      <c r="L27" s="164">
        <v>9.9999999999999995E-7</v>
      </c>
      <c r="M27" s="164">
        <v>160000000.00000101</v>
      </c>
      <c r="N27" s="164">
        <v>189999999.99999899</v>
      </c>
      <c r="O27" s="164">
        <v>0</v>
      </c>
      <c r="R27" s="6"/>
    </row>
    <row r="28" spans="2:18" customFormat="1" x14ac:dyDescent="0.25">
      <c r="B28" s="163" t="s">
        <v>54</v>
      </c>
      <c r="C28" s="163" t="s">
        <v>55</v>
      </c>
      <c r="D28" s="164">
        <v>20000000</v>
      </c>
      <c r="E28" s="164">
        <v>9.9999999999999995E-7</v>
      </c>
      <c r="F28" s="164">
        <v>9.9999999999999995E-7</v>
      </c>
      <c r="G28" s="164">
        <v>20000000</v>
      </c>
      <c r="H28" s="164">
        <v>9.9999999999999995E-7</v>
      </c>
      <c r="I28" s="164">
        <v>9.9999999999999995E-7</v>
      </c>
      <c r="J28" s="164">
        <v>1.9999999999999999E-6</v>
      </c>
      <c r="K28" s="164">
        <v>9.9999999999999995E-7</v>
      </c>
      <c r="L28" s="164">
        <v>9.9999999999999995E-7</v>
      </c>
      <c r="M28" s="164">
        <v>1.9999999999999999E-6</v>
      </c>
      <c r="N28" s="164">
        <v>19999999.999998</v>
      </c>
      <c r="O28" s="164">
        <v>0</v>
      </c>
      <c r="R28" s="6"/>
    </row>
    <row r="29" spans="2:18" customFormat="1" x14ac:dyDescent="0.25">
      <c r="B29" s="163" t="s">
        <v>56</v>
      </c>
      <c r="C29" s="163" t="s">
        <v>57</v>
      </c>
      <c r="D29" s="164">
        <v>10000000</v>
      </c>
      <c r="E29" s="164">
        <v>9.9999999999999995E-7</v>
      </c>
      <c r="F29" s="164">
        <v>9.9999999999999995E-7</v>
      </c>
      <c r="G29" s="164">
        <v>10000000</v>
      </c>
      <c r="H29" s="164">
        <v>9.9999999999999995E-7</v>
      </c>
      <c r="I29" s="164">
        <v>9.9999999999999995E-7</v>
      </c>
      <c r="J29" s="164">
        <v>1.9999999999999999E-6</v>
      </c>
      <c r="K29" s="164">
        <v>9.9999999999999995E-7</v>
      </c>
      <c r="L29" s="164">
        <v>9.9999999999999995E-7</v>
      </c>
      <c r="M29" s="164">
        <v>1.9999999999999999E-6</v>
      </c>
      <c r="N29" s="164">
        <v>9999999.9999979995</v>
      </c>
      <c r="O29" s="164">
        <v>0</v>
      </c>
      <c r="R29" s="6"/>
    </row>
    <row r="30" spans="2:18" customFormat="1" x14ac:dyDescent="0.25">
      <c r="B30" s="163" t="s">
        <v>58</v>
      </c>
      <c r="C30" s="163" t="s">
        <v>59</v>
      </c>
      <c r="D30" s="164">
        <v>10000000</v>
      </c>
      <c r="E30" s="164">
        <v>9.9999999999999995E-7</v>
      </c>
      <c r="F30" s="164">
        <v>9.9999999999999995E-7</v>
      </c>
      <c r="G30" s="164">
        <v>10000000</v>
      </c>
      <c r="H30" s="164">
        <v>9.9999999999999995E-7</v>
      </c>
      <c r="I30" s="164">
        <v>9.9999999999999995E-7</v>
      </c>
      <c r="J30" s="164">
        <v>1.9999999999999999E-6</v>
      </c>
      <c r="K30" s="164">
        <v>9.9999999999999995E-7</v>
      </c>
      <c r="L30" s="164">
        <v>9.9999999999999995E-7</v>
      </c>
      <c r="M30" s="164">
        <v>1.9999999999999999E-6</v>
      </c>
      <c r="N30" s="164">
        <v>9999999.9999979995</v>
      </c>
      <c r="O30" s="164">
        <v>0</v>
      </c>
      <c r="R30" s="6"/>
    </row>
    <row r="31" spans="2:18" customFormat="1" x14ac:dyDescent="0.25">
      <c r="B31" s="163" t="s">
        <v>60</v>
      </c>
      <c r="C31" s="163" t="s">
        <v>61</v>
      </c>
      <c r="D31" s="164">
        <v>10000000</v>
      </c>
      <c r="E31" s="164">
        <v>9.9999999999999995E-7</v>
      </c>
      <c r="F31" s="164">
        <v>9.9999999999999995E-7</v>
      </c>
      <c r="G31" s="164">
        <v>10000000</v>
      </c>
      <c r="H31" s="164">
        <v>9.9999999999999995E-7</v>
      </c>
      <c r="I31" s="164">
        <v>9.9999999999999995E-7</v>
      </c>
      <c r="J31" s="164">
        <v>1.9999999999999999E-6</v>
      </c>
      <c r="K31" s="164">
        <v>9.9999999999999995E-7</v>
      </c>
      <c r="L31" s="164">
        <v>9.9999999999999995E-7</v>
      </c>
      <c r="M31" s="164">
        <v>1.9999999999999999E-6</v>
      </c>
      <c r="N31" s="164">
        <v>9999999.9999979995</v>
      </c>
      <c r="O31" s="164">
        <v>0</v>
      </c>
      <c r="R31" s="6"/>
    </row>
    <row r="32" spans="2:18" s="49" customFormat="1" x14ac:dyDescent="0.25">
      <c r="B32" s="161" t="s">
        <v>62</v>
      </c>
      <c r="C32" s="161" t="s">
        <v>63</v>
      </c>
      <c r="D32" s="162">
        <v>3482912045</v>
      </c>
      <c r="E32" s="162">
        <v>9.9999999999999995E-7</v>
      </c>
      <c r="F32" s="162">
        <v>19038641</v>
      </c>
      <c r="G32" s="162">
        <v>3463873404.000001</v>
      </c>
      <c r="H32" s="162">
        <v>710302318</v>
      </c>
      <c r="I32" s="162">
        <v>278457881</v>
      </c>
      <c r="J32" s="162">
        <v>988760199</v>
      </c>
      <c r="K32" s="162">
        <v>331598925</v>
      </c>
      <c r="L32" s="162">
        <v>423689711</v>
      </c>
      <c r="M32" s="162">
        <v>755288636</v>
      </c>
      <c r="N32" s="162">
        <v>2475113205.000001</v>
      </c>
      <c r="O32" s="162">
        <v>233471563</v>
      </c>
      <c r="R32" s="94"/>
    </row>
    <row r="33" spans="2:18" customFormat="1" x14ac:dyDescent="0.25">
      <c r="B33" s="163" t="s">
        <v>64</v>
      </c>
      <c r="C33" s="163" t="s">
        <v>65</v>
      </c>
      <c r="D33" s="164">
        <v>2335062450</v>
      </c>
      <c r="E33" s="164">
        <v>9.9999999999999995E-7</v>
      </c>
      <c r="F33" s="164">
        <v>9.9999999999999995E-7</v>
      </c>
      <c r="G33" s="164">
        <v>2335062450</v>
      </c>
      <c r="H33" s="164">
        <v>9.9999999999999995E-7</v>
      </c>
      <c r="I33" s="164">
        <v>9.9999999999999995E-7</v>
      </c>
      <c r="J33" s="164">
        <v>1.9999999999999999E-6</v>
      </c>
      <c r="K33" s="164">
        <v>9.9999999999999995E-7</v>
      </c>
      <c r="L33" s="164">
        <v>9.9999999999999995E-7</v>
      </c>
      <c r="M33" s="164">
        <v>1.9999999999999999E-6</v>
      </c>
      <c r="N33" s="164">
        <v>2335062449.9999981</v>
      </c>
      <c r="O33" s="164">
        <v>0</v>
      </c>
      <c r="R33" s="6"/>
    </row>
    <row r="34" spans="2:18" customFormat="1" x14ac:dyDescent="0.25">
      <c r="B34" s="163" t="s">
        <v>66</v>
      </c>
      <c r="C34" s="163" t="s">
        <v>67</v>
      </c>
      <c r="D34" s="164">
        <v>990277667</v>
      </c>
      <c r="E34" s="164">
        <v>9.9999999999999995E-7</v>
      </c>
      <c r="F34" s="164">
        <v>9.9999999999999995E-7</v>
      </c>
      <c r="G34" s="164">
        <v>990277667</v>
      </c>
      <c r="H34" s="164">
        <v>571769031</v>
      </c>
      <c r="I34" s="164">
        <v>278457881</v>
      </c>
      <c r="J34" s="164">
        <v>850226912</v>
      </c>
      <c r="K34" s="164">
        <v>228317476</v>
      </c>
      <c r="L34" s="164">
        <v>423689711</v>
      </c>
      <c r="M34" s="164">
        <v>652007187</v>
      </c>
      <c r="N34" s="164">
        <v>140050755</v>
      </c>
      <c r="O34" s="164">
        <v>198219725</v>
      </c>
      <c r="R34" s="6"/>
    </row>
    <row r="35" spans="2:18" customFormat="1" x14ac:dyDescent="0.25">
      <c r="B35" s="163" t="s">
        <v>68</v>
      </c>
      <c r="C35" s="163" t="s">
        <v>69</v>
      </c>
      <c r="D35" s="164">
        <v>157571928</v>
      </c>
      <c r="E35" s="164">
        <v>9.9999999999999995E-7</v>
      </c>
      <c r="F35" s="164">
        <v>19038641</v>
      </c>
      <c r="G35" s="164">
        <v>138533287.00000101</v>
      </c>
      <c r="H35" s="164">
        <v>138533287</v>
      </c>
      <c r="I35" s="164">
        <v>9.9999999999999995E-7</v>
      </c>
      <c r="J35" s="164">
        <v>138533287.00000101</v>
      </c>
      <c r="K35" s="164">
        <v>103281449</v>
      </c>
      <c r="L35" s="164">
        <v>9.9999999999999995E-7</v>
      </c>
      <c r="M35" s="164">
        <v>103281449.000001</v>
      </c>
      <c r="N35" s="164">
        <v>0</v>
      </c>
      <c r="O35" s="164">
        <v>35251838.000000015</v>
      </c>
      <c r="R35" s="6"/>
    </row>
    <row r="36" spans="2:18" s="49" customFormat="1" x14ac:dyDescent="0.25">
      <c r="B36" s="161" t="s">
        <v>70</v>
      </c>
      <c r="C36" s="161" t="s">
        <v>71</v>
      </c>
      <c r="D36" s="162">
        <v>320458149</v>
      </c>
      <c r="E36" s="162">
        <v>39942058.770000003</v>
      </c>
      <c r="F36" s="162">
        <v>9.9999999999999995E-7</v>
      </c>
      <c r="G36" s="162">
        <v>360400207.76999897</v>
      </c>
      <c r="H36" s="162">
        <v>186078125.77000001</v>
      </c>
      <c r="I36" s="162">
        <v>17238405</v>
      </c>
      <c r="J36" s="162">
        <v>203316530.77000001</v>
      </c>
      <c r="K36" s="162">
        <v>7376479</v>
      </c>
      <c r="L36" s="162">
        <v>9.9999999999999995E-7</v>
      </c>
      <c r="M36" s="162">
        <v>7376479.0000010002</v>
      </c>
      <c r="N36" s="162">
        <v>157083676.99999896</v>
      </c>
      <c r="O36" s="162">
        <v>195940051.769999</v>
      </c>
      <c r="R36" s="94"/>
    </row>
    <row r="37" spans="2:18" customFormat="1" x14ac:dyDescent="0.25">
      <c r="B37" s="163" t="s">
        <v>72</v>
      </c>
      <c r="C37" s="163" t="s">
        <v>73</v>
      </c>
      <c r="D37" s="164">
        <v>174322082</v>
      </c>
      <c r="E37" s="164">
        <v>9.9999999999999995E-7</v>
      </c>
      <c r="F37" s="164">
        <v>9.9999999999999995E-7</v>
      </c>
      <c r="G37" s="164">
        <v>174322082</v>
      </c>
      <c r="H37" s="164">
        <v>9.9999999999999995E-7</v>
      </c>
      <c r="I37" s="164">
        <v>17238405</v>
      </c>
      <c r="J37" s="164">
        <v>17238405.000000998</v>
      </c>
      <c r="K37" s="164">
        <v>9.9999999999999995E-7</v>
      </c>
      <c r="L37" s="164">
        <v>9.9999999999999995E-7</v>
      </c>
      <c r="M37" s="164">
        <v>1.9999999999999999E-6</v>
      </c>
      <c r="N37" s="164">
        <v>157083676.99999899</v>
      </c>
      <c r="O37" s="164">
        <v>17238404.999998998</v>
      </c>
      <c r="R37" s="6"/>
    </row>
    <row r="38" spans="2:18" customFormat="1" x14ac:dyDescent="0.25">
      <c r="B38" s="163" t="s">
        <v>74</v>
      </c>
      <c r="C38" s="163" t="s">
        <v>75</v>
      </c>
      <c r="D38" s="164">
        <v>146136067</v>
      </c>
      <c r="E38" s="164">
        <v>39942058.770000003</v>
      </c>
      <c r="F38" s="164">
        <v>9.9999999999999995E-7</v>
      </c>
      <c r="G38" s="164">
        <v>186078125.769999</v>
      </c>
      <c r="H38" s="164">
        <v>186078125.77000001</v>
      </c>
      <c r="I38" s="164">
        <v>9.9999999999999995E-7</v>
      </c>
      <c r="J38" s="164">
        <v>186078125.77000102</v>
      </c>
      <c r="K38" s="164">
        <v>7376479</v>
      </c>
      <c r="L38" s="164">
        <v>9.9999999999999995E-7</v>
      </c>
      <c r="M38" s="164">
        <v>7376479.0000010002</v>
      </c>
      <c r="N38" s="164">
        <v>-2.0265579223632813E-6</v>
      </c>
      <c r="O38" s="164">
        <v>178701646.77000001</v>
      </c>
      <c r="R38" s="6"/>
    </row>
    <row r="39" spans="2:18" s="49" customFormat="1" x14ac:dyDescent="0.25">
      <c r="B39" s="161" t="s">
        <v>76</v>
      </c>
      <c r="C39" s="161" t="s">
        <v>77</v>
      </c>
      <c r="D39" s="162">
        <v>10738776453</v>
      </c>
      <c r="E39" s="162">
        <v>876643976.78999996</v>
      </c>
      <c r="F39" s="162">
        <v>9.9999999999999995E-7</v>
      </c>
      <c r="G39" s="162">
        <v>11615420429.789999</v>
      </c>
      <c r="H39" s="162">
        <v>2570193447.79</v>
      </c>
      <c r="I39" s="162">
        <v>652240425.12</v>
      </c>
      <c r="J39" s="162">
        <v>3222433872.9099998</v>
      </c>
      <c r="K39" s="162">
        <v>1778173682</v>
      </c>
      <c r="L39" s="162">
        <v>550573022</v>
      </c>
      <c r="M39" s="162">
        <v>2328746704</v>
      </c>
      <c r="N39" s="162">
        <v>8392986556.8799992</v>
      </c>
      <c r="O39" s="162">
        <v>893687168.90999985</v>
      </c>
      <c r="R39" s="94"/>
    </row>
    <row r="40" spans="2:18" customFormat="1" x14ac:dyDescent="0.25">
      <c r="B40" s="163" t="s">
        <v>78</v>
      </c>
      <c r="C40" s="163" t="s">
        <v>79</v>
      </c>
      <c r="D40" s="164">
        <v>337106</v>
      </c>
      <c r="E40" s="164">
        <v>9.9999999999999995E-7</v>
      </c>
      <c r="F40" s="164">
        <v>9.9999999999999995E-7</v>
      </c>
      <c r="G40" s="164">
        <v>337106</v>
      </c>
      <c r="H40" s="164">
        <v>17500</v>
      </c>
      <c r="I40" s="164">
        <v>9.9999999999999995E-7</v>
      </c>
      <c r="J40" s="164">
        <v>17500.000001</v>
      </c>
      <c r="K40" s="164">
        <v>15000</v>
      </c>
      <c r="L40" s="164">
        <v>9.9999999999999995E-7</v>
      </c>
      <c r="M40" s="164">
        <v>15000.000001</v>
      </c>
      <c r="N40" s="164">
        <v>319605.99999899999</v>
      </c>
      <c r="O40" s="164">
        <v>2500</v>
      </c>
      <c r="R40" s="6"/>
    </row>
    <row r="41" spans="2:18" customFormat="1" x14ac:dyDescent="0.25">
      <c r="B41" s="163" t="s">
        <v>80</v>
      </c>
      <c r="C41" s="163" t="s">
        <v>81</v>
      </c>
      <c r="D41" s="164">
        <v>10275851110</v>
      </c>
      <c r="E41" s="164">
        <v>9.9999999999999995E-7</v>
      </c>
      <c r="F41" s="164">
        <v>9.9999999999999995E-7</v>
      </c>
      <c r="G41" s="164">
        <v>10275851110</v>
      </c>
      <c r="H41" s="164">
        <v>1809149381</v>
      </c>
      <c r="I41" s="164">
        <v>652240425.12</v>
      </c>
      <c r="J41" s="164">
        <v>2461389806.1199999</v>
      </c>
      <c r="K41" s="164">
        <v>1178158682</v>
      </c>
      <c r="L41" s="164">
        <v>550573022</v>
      </c>
      <c r="M41" s="164">
        <v>1728731704</v>
      </c>
      <c r="N41" s="164">
        <v>7814461303.8800001</v>
      </c>
      <c r="O41" s="164">
        <v>732658102.11999989</v>
      </c>
      <c r="R41" s="6"/>
    </row>
    <row r="42" spans="2:18" customFormat="1" x14ac:dyDescent="0.25">
      <c r="B42" s="163" t="s">
        <v>82</v>
      </c>
      <c r="C42" s="163" t="s">
        <v>83</v>
      </c>
      <c r="D42" s="164">
        <v>73603836</v>
      </c>
      <c r="E42" s="164">
        <v>876643976.78999996</v>
      </c>
      <c r="F42" s="164">
        <v>9.9999999999999995E-7</v>
      </c>
      <c r="G42" s="164">
        <v>950247812.78999901</v>
      </c>
      <c r="H42" s="164">
        <v>761026566.78999996</v>
      </c>
      <c r="I42" s="164">
        <v>9.9999999999999995E-7</v>
      </c>
      <c r="J42" s="164">
        <v>761026566.79000092</v>
      </c>
      <c r="K42" s="164">
        <v>600000000</v>
      </c>
      <c r="L42" s="164">
        <v>9.9999999999999995E-7</v>
      </c>
      <c r="M42" s="164">
        <v>600000000.00000095</v>
      </c>
      <c r="N42" s="164">
        <v>189221245.99999809</v>
      </c>
      <c r="O42" s="164">
        <v>161026566.78999996</v>
      </c>
      <c r="R42" s="6"/>
    </row>
    <row r="43" spans="2:18" customFormat="1" x14ac:dyDescent="0.25">
      <c r="B43" s="163" t="s">
        <v>84</v>
      </c>
      <c r="C43" s="163" t="s">
        <v>85</v>
      </c>
      <c r="D43" s="164">
        <v>387984401</v>
      </c>
      <c r="E43" s="164">
        <v>9.9999999999999995E-7</v>
      </c>
      <c r="F43" s="164">
        <v>9.9999999999999995E-7</v>
      </c>
      <c r="G43" s="164">
        <v>387984401</v>
      </c>
      <c r="H43" s="164">
        <v>9.9999999999999995E-7</v>
      </c>
      <c r="I43" s="164">
        <v>9.9999999999999995E-7</v>
      </c>
      <c r="J43" s="164">
        <v>1.9999999999999999E-6</v>
      </c>
      <c r="K43" s="164">
        <v>9.9999999999999995E-7</v>
      </c>
      <c r="L43" s="164">
        <v>9.9999999999999995E-7</v>
      </c>
      <c r="M43" s="164">
        <v>1.9999999999999999E-6</v>
      </c>
      <c r="N43" s="164">
        <v>387984400.99999797</v>
      </c>
      <c r="O43" s="164">
        <v>0</v>
      </c>
      <c r="R43" s="6"/>
    </row>
    <row r="44" spans="2:18" customFormat="1" x14ac:dyDescent="0.25">
      <c r="B44" s="163" t="s">
        <v>86</v>
      </c>
      <c r="C44" s="163" t="s">
        <v>87</v>
      </c>
      <c r="D44" s="164">
        <v>1000000</v>
      </c>
      <c r="E44" s="164">
        <v>9.9999999999999995E-7</v>
      </c>
      <c r="F44" s="164">
        <v>9.9999999999999995E-7</v>
      </c>
      <c r="G44" s="164">
        <v>1000000</v>
      </c>
      <c r="H44" s="164">
        <v>9.9999999999999995E-7</v>
      </c>
      <c r="I44" s="164">
        <v>9.9999999999999995E-7</v>
      </c>
      <c r="J44" s="164">
        <v>1.9999999999999999E-6</v>
      </c>
      <c r="K44" s="164">
        <v>9.9999999999999995E-7</v>
      </c>
      <c r="L44" s="164">
        <v>9.9999999999999995E-7</v>
      </c>
      <c r="M44" s="164">
        <v>1.9999999999999999E-6</v>
      </c>
      <c r="N44" s="164">
        <v>999999.99999799998</v>
      </c>
      <c r="O44" s="164">
        <v>0</v>
      </c>
      <c r="R44" s="6"/>
    </row>
    <row r="45" spans="2:18" s="49" customFormat="1" x14ac:dyDescent="0.25">
      <c r="B45" s="161" t="s">
        <v>88</v>
      </c>
      <c r="C45" s="161" t="s">
        <v>89</v>
      </c>
      <c r="D45" s="162">
        <v>14023310589</v>
      </c>
      <c r="E45" s="162">
        <v>2187784784.3499999</v>
      </c>
      <c r="F45" s="162">
        <v>4939791</v>
      </c>
      <c r="G45" s="162">
        <v>16206155582.35</v>
      </c>
      <c r="H45" s="162">
        <v>4332848190.4700003</v>
      </c>
      <c r="I45" s="162">
        <v>2818696458.4400001</v>
      </c>
      <c r="J45" s="162">
        <v>7151544648.9099998</v>
      </c>
      <c r="K45" s="162">
        <v>4726104749.75</v>
      </c>
      <c r="L45" s="162">
        <v>3279053742.6999998</v>
      </c>
      <c r="M45" s="162">
        <v>8005158492.4499998</v>
      </c>
      <c r="N45" s="162">
        <v>9054610933.4400005</v>
      </c>
      <c r="O45" s="162">
        <v>-853613843.53999996</v>
      </c>
      <c r="R45" s="94"/>
    </row>
    <row r="46" spans="2:18" customFormat="1" x14ac:dyDescent="0.25">
      <c r="B46" s="163" t="s">
        <v>90</v>
      </c>
      <c r="C46" s="163" t="s">
        <v>91</v>
      </c>
      <c r="D46" s="164">
        <v>597052950</v>
      </c>
      <c r="E46" s="164">
        <v>9.9999999999999995E-7</v>
      </c>
      <c r="F46" s="164">
        <v>9.9999999999999995E-7</v>
      </c>
      <c r="G46" s="164">
        <v>597052950</v>
      </c>
      <c r="H46" s="164">
        <v>336803530</v>
      </c>
      <c r="I46" s="164">
        <v>163768133</v>
      </c>
      <c r="J46" s="164">
        <v>500571663</v>
      </c>
      <c r="K46" s="164">
        <v>138992618</v>
      </c>
      <c r="L46" s="164">
        <v>259739249</v>
      </c>
      <c r="M46" s="164">
        <v>398731867</v>
      </c>
      <c r="N46" s="164">
        <v>96481287</v>
      </c>
      <c r="O46" s="164">
        <v>101839796</v>
      </c>
      <c r="R46" s="6"/>
    </row>
    <row r="47" spans="2:18" customFormat="1" x14ac:dyDescent="0.25">
      <c r="B47" s="163" t="s">
        <v>92</v>
      </c>
      <c r="C47" s="163" t="s">
        <v>93</v>
      </c>
      <c r="D47" s="164">
        <v>64779970</v>
      </c>
      <c r="E47" s="164">
        <v>9.9999999999999995E-7</v>
      </c>
      <c r="F47" s="164">
        <v>3103303</v>
      </c>
      <c r="G47" s="164">
        <v>61676667.000000998</v>
      </c>
      <c r="H47" s="164">
        <v>61676667</v>
      </c>
      <c r="I47" s="164">
        <v>9.9999999999999995E-7</v>
      </c>
      <c r="J47" s="164">
        <v>61676667.000000998</v>
      </c>
      <c r="K47" s="164">
        <v>51205961</v>
      </c>
      <c r="L47" s="164">
        <v>9.9999999999999995E-7</v>
      </c>
      <c r="M47" s="164">
        <v>51205961.000000998</v>
      </c>
      <c r="N47" s="164">
        <v>0</v>
      </c>
      <c r="O47" s="164">
        <v>10470706</v>
      </c>
      <c r="R47" s="6"/>
    </row>
    <row r="48" spans="2:18" customFormat="1" x14ac:dyDescent="0.25">
      <c r="B48" s="163" t="s">
        <v>94</v>
      </c>
      <c r="C48" s="163" t="s">
        <v>95</v>
      </c>
      <c r="D48" s="164">
        <v>497842623</v>
      </c>
      <c r="E48" s="164">
        <v>9.9999999999999995E-7</v>
      </c>
      <c r="F48" s="164">
        <v>9.9999999999999995E-7</v>
      </c>
      <c r="G48" s="164">
        <v>497842623</v>
      </c>
      <c r="H48" s="164">
        <v>291855318</v>
      </c>
      <c r="I48" s="164">
        <v>146691286</v>
      </c>
      <c r="J48" s="164">
        <v>438546604</v>
      </c>
      <c r="K48" s="164">
        <v>100558661</v>
      </c>
      <c r="L48" s="164">
        <v>258500117</v>
      </c>
      <c r="M48" s="164">
        <v>359058778</v>
      </c>
      <c r="N48" s="164">
        <v>59296019</v>
      </c>
      <c r="O48" s="164">
        <v>79487826</v>
      </c>
      <c r="R48" s="6"/>
    </row>
    <row r="49" spans="2:18" customFormat="1" x14ac:dyDescent="0.25">
      <c r="B49" s="163" t="s">
        <v>96</v>
      </c>
      <c r="C49" s="163" t="s">
        <v>97</v>
      </c>
      <c r="D49" s="164">
        <v>48561121</v>
      </c>
      <c r="E49" s="164">
        <v>9.9999999999999995E-7</v>
      </c>
      <c r="F49" s="164">
        <v>1836488</v>
      </c>
      <c r="G49" s="164">
        <v>46724633.000000998</v>
      </c>
      <c r="H49" s="164">
        <v>46724633</v>
      </c>
      <c r="I49" s="164">
        <v>9.9999999999999995E-7</v>
      </c>
      <c r="J49" s="164">
        <v>46724633.000000998</v>
      </c>
      <c r="K49" s="164">
        <v>46724633</v>
      </c>
      <c r="L49" s="164">
        <v>9.9999999999999995E-7</v>
      </c>
      <c r="M49" s="164">
        <v>46724633.000000998</v>
      </c>
      <c r="N49" s="164">
        <v>0</v>
      </c>
      <c r="O49" s="164">
        <v>0</v>
      </c>
      <c r="R49" s="6"/>
    </row>
    <row r="50" spans="2:18" customFormat="1" x14ac:dyDescent="0.25">
      <c r="B50" s="163" t="s">
        <v>98</v>
      </c>
      <c r="C50" s="163" t="s">
        <v>99</v>
      </c>
      <c r="D50" s="164">
        <v>12602812615</v>
      </c>
      <c r="E50" s="164">
        <v>9.9999999999999995E-7</v>
      </c>
      <c r="F50" s="164">
        <v>9.9999999999999995E-7</v>
      </c>
      <c r="G50" s="164">
        <v>12602812615</v>
      </c>
      <c r="H50" s="164">
        <v>1215741948.1199999</v>
      </c>
      <c r="I50" s="164">
        <v>2508237039.4400001</v>
      </c>
      <c r="J50" s="164">
        <v>3723978987.5599999</v>
      </c>
      <c r="K50" s="164">
        <v>2052966296.4000001</v>
      </c>
      <c r="L50" s="164">
        <v>2760814376.6999998</v>
      </c>
      <c r="M50" s="164">
        <v>4813780673.1000004</v>
      </c>
      <c r="N50" s="164">
        <v>8878833627.4400005</v>
      </c>
      <c r="O50" s="164">
        <v>-1089801685.5400004</v>
      </c>
      <c r="P50" s="6" t="s">
        <v>907</v>
      </c>
      <c r="R50" s="6"/>
    </row>
    <row r="51" spans="2:18" customFormat="1" x14ac:dyDescent="0.25">
      <c r="B51" s="163" t="s">
        <v>100</v>
      </c>
      <c r="C51" s="163" t="s">
        <v>101</v>
      </c>
      <c r="D51" s="164">
        <v>192261310</v>
      </c>
      <c r="E51" s="164">
        <v>2187784784.3499999</v>
      </c>
      <c r="F51" s="164">
        <v>9.9999999999999995E-7</v>
      </c>
      <c r="G51" s="164">
        <v>2380046094.349999</v>
      </c>
      <c r="H51" s="164">
        <v>2380046094.3499999</v>
      </c>
      <c r="I51" s="164">
        <v>9.9999999999999995E-7</v>
      </c>
      <c r="J51" s="164">
        <v>2380046094.3500009</v>
      </c>
      <c r="K51" s="164">
        <v>2335656580.3499999</v>
      </c>
      <c r="L51" s="164">
        <v>9.9999999999999995E-7</v>
      </c>
      <c r="M51" s="164">
        <v>2335656580.3500009</v>
      </c>
      <c r="N51" s="164">
        <v>-1.9073486328125E-6</v>
      </c>
      <c r="O51" s="164">
        <v>44389514</v>
      </c>
      <c r="R51" s="6"/>
    </row>
    <row r="52" spans="2:18" customFormat="1" x14ac:dyDescent="0.25">
      <c r="B52" s="163" t="s">
        <v>102</v>
      </c>
      <c r="C52" s="163" t="s">
        <v>103</v>
      </c>
      <c r="D52" s="164">
        <v>20000000</v>
      </c>
      <c r="E52" s="164">
        <v>9.9999999999999995E-7</v>
      </c>
      <c r="F52" s="164">
        <v>9.9999999999999995E-7</v>
      </c>
      <c r="G52" s="164">
        <v>20000000</v>
      </c>
      <c r="H52" s="164">
        <v>9.9999999999999995E-7</v>
      </c>
      <c r="I52" s="164">
        <v>9.9999999999999995E-7</v>
      </c>
      <c r="J52" s="164">
        <v>1.9999999999999999E-6</v>
      </c>
      <c r="K52" s="164">
        <v>9.9999999999999995E-7</v>
      </c>
      <c r="L52" s="164">
        <v>9.9999999999999995E-7</v>
      </c>
      <c r="M52" s="164">
        <v>1.9999999999999999E-6</v>
      </c>
      <c r="N52" s="164">
        <v>19999999.999998</v>
      </c>
      <c r="O52" s="164">
        <v>0</v>
      </c>
      <c r="R52" s="6"/>
    </row>
    <row r="53" spans="2:18" customFormat="1" x14ac:dyDescent="0.25">
      <c r="B53" s="163"/>
      <c r="C53" s="163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R53" s="6"/>
    </row>
    <row r="54" spans="2:18" s="48" customFormat="1" x14ac:dyDescent="0.25">
      <c r="B54" s="159" t="s">
        <v>104</v>
      </c>
      <c r="C54" s="159" t="s">
        <v>105</v>
      </c>
      <c r="D54" s="160">
        <v>149099150642</v>
      </c>
      <c r="E54" s="160">
        <v>7611652484.9799995</v>
      </c>
      <c r="F54" s="160">
        <v>1537879662</v>
      </c>
      <c r="G54" s="160">
        <v>155172923464.98001</v>
      </c>
      <c r="H54" s="160">
        <v>35619519402.849998</v>
      </c>
      <c r="I54" s="160">
        <v>16556015698.91</v>
      </c>
      <c r="J54" s="160">
        <v>52175535101.759995</v>
      </c>
      <c r="K54" s="160">
        <v>31407220383.079994</v>
      </c>
      <c r="L54" s="160">
        <v>18822764202.900002</v>
      </c>
      <c r="M54" s="160">
        <v>50229984585.979996</v>
      </c>
      <c r="N54" s="160">
        <v>102997388363.22002</v>
      </c>
      <c r="O54" s="160">
        <v>1945550515.7799988</v>
      </c>
      <c r="R54" s="78"/>
    </row>
    <row r="55" spans="2:18" s="48" customFormat="1" ht="16.5" customHeight="1" x14ac:dyDescent="0.25">
      <c r="B55" s="161" t="s">
        <v>106</v>
      </c>
      <c r="C55" s="161" t="s">
        <v>107</v>
      </c>
      <c r="D55" s="162">
        <v>7333854</v>
      </c>
      <c r="E55" s="162">
        <v>9.9999999999999995E-7</v>
      </c>
      <c r="F55" s="162">
        <v>9.9999999999999995E-7</v>
      </c>
      <c r="G55" s="162">
        <v>7333854</v>
      </c>
      <c r="H55" s="162">
        <v>28800184</v>
      </c>
      <c r="I55" s="162">
        <v>9.9999999999999995E-7</v>
      </c>
      <c r="J55" s="162">
        <v>28800184.000000998</v>
      </c>
      <c r="K55" s="162">
        <v>28800184</v>
      </c>
      <c r="L55" s="162">
        <v>9.9999999999999995E-7</v>
      </c>
      <c r="M55" s="162">
        <v>28800184.000000998</v>
      </c>
      <c r="N55" s="162">
        <v>-21466330.000000998</v>
      </c>
      <c r="O55" s="162">
        <v>0</v>
      </c>
      <c r="R55" s="78"/>
    </row>
    <row r="56" spans="2:18" s="49" customFormat="1" x14ac:dyDescent="0.25">
      <c r="B56" s="163" t="s">
        <v>108</v>
      </c>
      <c r="C56" s="163" t="s">
        <v>109</v>
      </c>
      <c r="D56" s="164">
        <v>7333854</v>
      </c>
      <c r="E56" s="164">
        <v>9.9999999999999995E-7</v>
      </c>
      <c r="F56" s="164">
        <v>9.9999999999999995E-7</v>
      </c>
      <c r="G56" s="164">
        <v>7333854</v>
      </c>
      <c r="H56" s="164">
        <v>28800184</v>
      </c>
      <c r="I56" s="164">
        <v>9.9999999999999995E-7</v>
      </c>
      <c r="J56" s="164">
        <v>28800184.000000998</v>
      </c>
      <c r="K56" s="164">
        <v>28800184</v>
      </c>
      <c r="L56" s="164">
        <v>9.9999999999999995E-7</v>
      </c>
      <c r="M56" s="164">
        <v>28800184.000000998</v>
      </c>
      <c r="N56" s="164">
        <v>-21466330.000000998</v>
      </c>
      <c r="O56" s="164">
        <v>0</v>
      </c>
      <c r="R56" s="94"/>
    </row>
    <row r="57" spans="2:18" s="49" customFormat="1" x14ac:dyDescent="0.25">
      <c r="B57" s="161" t="s">
        <v>110</v>
      </c>
      <c r="C57" s="161" t="s">
        <v>111</v>
      </c>
      <c r="D57" s="162">
        <v>77886282</v>
      </c>
      <c r="E57" s="162">
        <v>9.9999999999999995E-7</v>
      </c>
      <c r="F57" s="162">
        <v>9.9999999999999995E-7</v>
      </c>
      <c r="G57" s="162">
        <v>77886282</v>
      </c>
      <c r="H57" s="162">
        <v>7330673.1099999994</v>
      </c>
      <c r="I57" s="162">
        <v>18792263.900000002</v>
      </c>
      <c r="J57" s="162">
        <v>26122937.010000002</v>
      </c>
      <c r="K57" s="162">
        <v>7330673.1099999994</v>
      </c>
      <c r="L57" s="162">
        <v>18792263.900000002</v>
      </c>
      <c r="M57" s="162">
        <v>26122937.010000002</v>
      </c>
      <c r="N57" s="162">
        <v>51763344.989999995</v>
      </c>
      <c r="O57" s="162">
        <v>0</v>
      </c>
      <c r="R57" s="94"/>
    </row>
    <row r="58" spans="2:18" s="49" customFormat="1" x14ac:dyDescent="0.25">
      <c r="B58" s="163" t="s">
        <v>112</v>
      </c>
      <c r="C58" s="163" t="s">
        <v>113</v>
      </c>
      <c r="D58" s="164">
        <v>77886282</v>
      </c>
      <c r="E58" s="164">
        <v>9.9999999999999995E-7</v>
      </c>
      <c r="F58" s="164">
        <v>9.9999999999999995E-7</v>
      </c>
      <c r="G58" s="164">
        <v>77886282</v>
      </c>
      <c r="H58" s="164">
        <v>7330673.1099999994</v>
      </c>
      <c r="I58" s="164">
        <v>18792263.900000002</v>
      </c>
      <c r="J58" s="164">
        <v>26122937.010000002</v>
      </c>
      <c r="K58" s="164">
        <v>7330673.1099999994</v>
      </c>
      <c r="L58" s="164">
        <v>18792263.900000002</v>
      </c>
      <c r="M58" s="164">
        <v>26122937.010000002</v>
      </c>
      <c r="N58" s="164">
        <v>51763344.989999995</v>
      </c>
      <c r="O58" s="164">
        <v>0</v>
      </c>
      <c r="R58" s="94"/>
    </row>
    <row r="59" spans="2:18" s="49" customFormat="1" x14ac:dyDescent="0.25">
      <c r="B59" s="161" t="s">
        <v>114</v>
      </c>
      <c r="C59" s="161" t="s">
        <v>115</v>
      </c>
      <c r="D59" s="162">
        <v>149009814125</v>
      </c>
      <c r="E59" s="162">
        <v>7611652484.9799995</v>
      </c>
      <c r="F59" s="162">
        <v>1537879662</v>
      </c>
      <c r="G59" s="162">
        <v>155083586947.98001</v>
      </c>
      <c r="H59" s="162">
        <v>35578593006.739998</v>
      </c>
      <c r="I59" s="162">
        <v>16517242455.01</v>
      </c>
      <c r="J59" s="162">
        <v>52095835461.75</v>
      </c>
      <c r="K59" s="162">
        <v>31366293986.969997</v>
      </c>
      <c r="L59" s="162">
        <v>18783990959</v>
      </c>
      <c r="M59" s="162">
        <v>50150284945.970001</v>
      </c>
      <c r="N59" s="162">
        <v>102987751486.23001</v>
      </c>
      <c r="O59" s="162">
        <v>1945550515.7799988</v>
      </c>
      <c r="R59" s="94"/>
    </row>
    <row r="60" spans="2:18" s="49" customFormat="1" x14ac:dyDescent="0.25">
      <c r="B60" s="161" t="s">
        <v>116</v>
      </c>
      <c r="C60" s="161" t="s">
        <v>117</v>
      </c>
      <c r="D60" s="162">
        <v>149009814125</v>
      </c>
      <c r="E60" s="162">
        <v>7611652484.9799995</v>
      </c>
      <c r="F60" s="162">
        <v>1537879662</v>
      </c>
      <c r="G60" s="162">
        <v>155083586947.98001</v>
      </c>
      <c r="H60" s="162">
        <v>35578593006.739998</v>
      </c>
      <c r="I60" s="162">
        <v>16517242455.01</v>
      </c>
      <c r="J60" s="162">
        <v>52095835461.75</v>
      </c>
      <c r="K60" s="162">
        <v>31366293986.969997</v>
      </c>
      <c r="L60" s="162">
        <v>18783990959</v>
      </c>
      <c r="M60" s="162">
        <v>50150284945.970001</v>
      </c>
      <c r="N60" s="162">
        <v>102987751486.23001</v>
      </c>
      <c r="O60" s="162">
        <v>1945550515.7799988</v>
      </c>
      <c r="R60" s="94"/>
    </row>
    <row r="61" spans="2:18" s="49" customFormat="1" x14ac:dyDescent="0.25">
      <c r="B61" s="161" t="s">
        <v>118</v>
      </c>
      <c r="C61" s="161" t="s">
        <v>119</v>
      </c>
      <c r="D61" s="162">
        <v>10659956479</v>
      </c>
      <c r="E61" s="162">
        <v>7611652484.9799995</v>
      </c>
      <c r="F61" s="162">
        <v>1537879662</v>
      </c>
      <c r="G61" s="162">
        <v>16733729301.98</v>
      </c>
      <c r="H61" s="162">
        <v>8646341641.7700005</v>
      </c>
      <c r="I61" s="162">
        <v>3952967434.0100002</v>
      </c>
      <c r="J61" s="162">
        <v>12599309075.780001</v>
      </c>
      <c r="K61" s="162">
        <v>4434042622</v>
      </c>
      <c r="L61" s="162">
        <v>6219715938</v>
      </c>
      <c r="M61" s="162">
        <v>10653758560</v>
      </c>
      <c r="N61" s="162">
        <v>4134420226.1999989</v>
      </c>
      <c r="O61" s="162">
        <v>1945550515.7800007</v>
      </c>
      <c r="R61" s="94"/>
    </row>
    <row r="62" spans="2:18" s="49" customFormat="1" x14ac:dyDescent="0.25">
      <c r="B62" s="163" t="s">
        <v>120</v>
      </c>
      <c r="C62" s="163" t="s">
        <v>121</v>
      </c>
      <c r="D62" s="164">
        <v>1000000000</v>
      </c>
      <c r="E62" s="164">
        <v>9.9999999999999995E-7</v>
      </c>
      <c r="F62" s="164">
        <v>9.9999999999999995E-7</v>
      </c>
      <c r="G62" s="164">
        <v>1000000000</v>
      </c>
      <c r="H62" s="164">
        <v>9.9999999999999995E-7</v>
      </c>
      <c r="I62" s="164">
        <v>9.9999999999999995E-7</v>
      </c>
      <c r="J62" s="164">
        <v>1.9999999999999999E-6</v>
      </c>
      <c r="K62" s="164">
        <v>9.9999999999999995E-7</v>
      </c>
      <c r="L62" s="164">
        <v>9.9999999999999995E-7</v>
      </c>
      <c r="M62" s="164">
        <v>1.9999999999999999E-6</v>
      </c>
      <c r="N62" s="164">
        <v>999999999.99999797</v>
      </c>
      <c r="O62" s="164">
        <v>0</v>
      </c>
      <c r="R62" s="94"/>
    </row>
    <row r="63" spans="2:18" customFormat="1" x14ac:dyDescent="0.25">
      <c r="B63" s="163" t="s">
        <v>122</v>
      </c>
      <c r="C63" s="163" t="s">
        <v>123</v>
      </c>
      <c r="D63" s="164">
        <v>89493600</v>
      </c>
      <c r="E63" s="164">
        <v>308400142</v>
      </c>
      <c r="F63" s="164">
        <v>9.9999999999999995E-7</v>
      </c>
      <c r="G63" s="164">
        <v>397893741.99999899</v>
      </c>
      <c r="H63" s="164">
        <v>397893742</v>
      </c>
      <c r="I63" s="164">
        <v>9.9999999999999995E-7</v>
      </c>
      <c r="J63" s="164">
        <v>397893742.00000101</v>
      </c>
      <c r="K63" s="164">
        <v>369893742</v>
      </c>
      <c r="L63" s="164">
        <v>9.9999999999999995E-7</v>
      </c>
      <c r="M63" s="164">
        <v>369893742.00000101</v>
      </c>
      <c r="N63" s="164">
        <v>-2.0265579223632813E-6</v>
      </c>
      <c r="O63" s="164">
        <v>28000000</v>
      </c>
      <c r="R63" s="6"/>
    </row>
    <row r="64" spans="2:18" customFormat="1" x14ac:dyDescent="0.25">
      <c r="B64" s="163" t="s">
        <v>124</v>
      </c>
      <c r="C64" s="163" t="s">
        <v>125</v>
      </c>
      <c r="D64" s="164">
        <v>4109270024</v>
      </c>
      <c r="E64" s="164">
        <v>2415592109.98</v>
      </c>
      <c r="F64" s="164">
        <v>9.9999999999999995E-7</v>
      </c>
      <c r="G64" s="164">
        <v>6524862133.9799986</v>
      </c>
      <c r="H64" s="164">
        <v>3224482205.7700005</v>
      </c>
      <c r="I64" s="164">
        <v>1842521520.01</v>
      </c>
      <c r="J64" s="164">
        <v>5067003725.7800007</v>
      </c>
      <c r="K64" s="164">
        <v>9.9999999999999995E-7</v>
      </c>
      <c r="L64" s="164">
        <v>4109270024</v>
      </c>
      <c r="M64" s="164">
        <v>4109270024.000001</v>
      </c>
      <c r="N64" s="164">
        <v>1457858408.1999979</v>
      </c>
      <c r="O64" s="164">
        <v>957733701.77999973</v>
      </c>
      <c r="R64" s="6"/>
    </row>
    <row r="65" spans="2:18" customFormat="1" x14ac:dyDescent="0.25">
      <c r="B65" s="163" t="s">
        <v>126</v>
      </c>
      <c r="C65" s="163" t="s">
        <v>127</v>
      </c>
      <c r="D65" s="164">
        <v>1537879662</v>
      </c>
      <c r="E65" s="164">
        <v>9.9999999999999995E-7</v>
      </c>
      <c r="F65" s="164">
        <v>1537879662</v>
      </c>
      <c r="G65" s="164">
        <v>9.5367431640625E-7</v>
      </c>
      <c r="H65" s="164">
        <v>9.9999999999999995E-7</v>
      </c>
      <c r="I65" s="164">
        <v>9.9999999999999995E-7</v>
      </c>
      <c r="J65" s="164">
        <v>1.9999999999999999E-6</v>
      </c>
      <c r="K65" s="164">
        <v>9.9999999999999995E-7</v>
      </c>
      <c r="L65" s="164">
        <v>9.9999999999999995E-7</v>
      </c>
      <c r="M65" s="164">
        <v>1.9999999999999999E-6</v>
      </c>
      <c r="N65" s="164">
        <v>-1.0463256835937499E-6</v>
      </c>
      <c r="O65" s="164">
        <v>0</v>
      </c>
      <c r="R65" s="6"/>
    </row>
    <row r="66" spans="2:18" customFormat="1" x14ac:dyDescent="0.25">
      <c r="B66" s="163" t="s">
        <v>128</v>
      </c>
      <c r="C66" s="163" t="s">
        <v>129</v>
      </c>
      <c r="D66" s="164">
        <v>2787007732</v>
      </c>
      <c r="E66" s="164">
        <v>9.9999999999999995E-7</v>
      </c>
      <c r="F66" s="164">
        <v>9.9999999999999995E-7</v>
      </c>
      <c r="G66" s="164">
        <v>2787007732</v>
      </c>
      <c r="H66" s="164">
        <v>9.9999999999999995E-7</v>
      </c>
      <c r="I66" s="164">
        <v>2110445914</v>
      </c>
      <c r="J66" s="164">
        <v>2110445914.000001</v>
      </c>
      <c r="K66" s="164">
        <v>9.9999999999999995E-7</v>
      </c>
      <c r="L66" s="164">
        <v>2110445914</v>
      </c>
      <c r="M66" s="164">
        <v>2110445914.000001</v>
      </c>
      <c r="N66" s="164">
        <v>676561817.99999905</v>
      </c>
      <c r="O66" s="164">
        <v>0</v>
      </c>
      <c r="R66" s="6"/>
    </row>
    <row r="67" spans="2:18" customFormat="1" x14ac:dyDescent="0.25">
      <c r="B67" s="163" t="s">
        <v>130</v>
      </c>
      <c r="C67" s="163" t="s">
        <v>131</v>
      </c>
      <c r="D67" s="164">
        <v>119637922</v>
      </c>
      <c r="E67" s="164">
        <v>4045470148</v>
      </c>
      <c r="F67" s="164">
        <v>9.9999999999999995E-7</v>
      </c>
      <c r="G67" s="164">
        <v>4165108069.999999</v>
      </c>
      <c r="H67" s="164">
        <v>4165108070</v>
      </c>
      <c r="I67" s="164">
        <v>9.9999999999999995E-7</v>
      </c>
      <c r="J67" s="164">
        <v>4165108070.000001</v>
      </c>
      <c r="K67" s="164">
        <v>4064148880</v>
      </c>
      <c r="L67" s="164">
        <v>9.9999999999999995E-7</v>
      </c>
      <c r="M67" s="164">
        <v>4064148880.000001</v>
      </c>
      <c r="N67" s="164">
        <v>-1.9073486328125E-6</v>
      </c>
      <c r="O67" s="164">
        <v>100959190</v>
      </c>
      <c r="R67" s="6"/>
    </row>
    <row r="68" spans="2:18" customFormat="1" x14ac:dyDescent="0.25">
      <c r="B68" s="163" t="s">
        <v>132</v>
      </c>
      <c r="C68" s="163" t="s">
        <v>133</v>
      </c>
      <c r="D68" s="164">
        <v>1000000000</v>
      </c>
      <c r="E68" s="164">
        <v>9.9999999999999995E-7</v>
      </c>
      <c r="F68" s="164">
        <v>9.9999999999999995E-7</v>
      </c>
      <c r="G68" s="164">
        <v>1000000000</v>
      </c>
      <c r="H68" s="164">
        <v>9.9999999999999995E-7</v>
      </c>
      <c r="I68" s="164">
        <v>9.9999999999999995E-7</v>
      </c>
      <c r="J68" s="164">
        <v>1.9999999999999999E-6</v>
      </c>
      <c r="K68" s="164">
        <v>9.9999999999999995E-7</v>
      </c>
      <c r="L68" s="164">
        <v>9.9999999999999995E-7</v>
      </c>
      <c r="M68" s="164">
        <v>1.9999999999999999E-6</v>
      </c>
      <c r="N68" s="164">
        <v>999999999.99999797</v>
      </c>
      <c r="O68" s="164">
        <v>0</v>
      </c>
      <c r="R68" s="6"/>
    </row>
    <row r="69" spans="2:18" s="49" customFormat="1" x14ac:dyDescent="0.25">
      <c r="B69" s="163" t="s">
        <v>134</v>
      </c>
      <c r="C69" s="163" t="s">
        <v>135</v>
      </c>
      <c r="D69" s="164">
        <v>16667539</v>
      </c>
      <c r="E69" s="164">
        <v>842190085</v>
      </c>
      <c r="F69" s="164">
        <v>9.9999999999999995E-7</v>
      </c>
      <c r="G69" s="164">
        <v>858857623.99999905</v>
      </c>
      <c r="H69" s="164">
        <v>858857624</v>
      </c>
      <c r="I69" s="164">
        <v>9.9999999999999995E-7</v>
      </c>
      <c r="J69" s="164">
        <v>858857624.00000095</v>
      </c>
      <c r="K69" s="164">
        <v>9.9999999999999995E-7</v>
      </c>
      <c r="L69" s="164">
        <v>9.9999999999999995E-7</v>
      </c>
      <c r="M69" s="164">
        <v>1.9999999999999999E-6</v>
      </c>
      <c r="N69" s="164">
        <v>-1.9073486328125E-6</v>
      </c>
      <c r="O69" s="164">
        <v>858857623.99999893</v>
      </c>
      <c r="R69" s="94"/>
    </row>
    <row r="70" spans="2:18" s="49" customFormat="1" x14ac:dyDescent="0.25">
      <c r="B70" s="161" t="s">
        <v>136</v>
      </c>
      <c r="C70" s="161" t="s">
        <v>137</v>
      </c>
      <c r="D70" s="162">
        <v>138349857646</v>
      </c>
      <c r="E70" s="162">
        <v>9.9999999999999995E-7</v>
      </c>
      <c r="F70" s="162">
        <v>9.9999999999999995E-7</v>
      </c>
      <c r="G70" s="162">
        <v>138349857646</v>
      </c>
      <c r="H70" s="162">
        <v>26932251364.969997</v>
      </c>
      <c r="I70" s="162">
        <v>12564275021</v>
      </c>
      <c r="J70" s="162">
        <v>39496526385.970001</v>
      </c>
      <c r="K70" s="162">
        <v>26932251364.969997</v>
      </c>
      <c r="L70" s="162">
        <v>12564275021</v>
      </c>
      <c r="M70" s="162">
        <v>39496526385.970001</v>
      </c>
      <c r="N70" s="162">
        <v>98853331260.029999</v>
      </c>
      <c r="O70" s="162">
        <v>0</v>
      </c>
      <c r="R70" s="94"/>
    </row>
    <row r="71" spans="2:18" customFormat="1" x14ac:dyDescent="0.25">
      <c r="B71" s="163" t="s">
        <v>138</v>
      </c>
      <c r="C71" s="163" t="s">
        <v>139</v>
      </c>
      <c r="D71" s="164">
        <v>10684402908</v>
      </c>
      <c r="E71" s="164">
        <v>9.9999999999999995E-7</v>
      </c>
      <c r="F71" s="164">
        <v>9.9999999999999995E-7</v>
      </c>
      <c r="G71" s="164">
        <v>10684402908</v>
      </c>
      <c r="H71" s="164">
        <v>3793827002.3499999</v>
      </c>
      <c r="I71" s="164">
        <v>2000000000</v>
      </c>
      <c r="J71" s="164">
        <v>5793827002.3500004</v>
      </c>
      <c r="K71" s="164">
        <v>3793827002.3499999</v>
      </c>
      <c r="L71" s="164">
        <v>2000000000</v>
      </c>
      <c r="M71" s="164">
        <v>5793827002.3500004</v>
      </c>
      <c r="N71" s="164">
        <v>4890575905.6499996</v>
      </c>
      <c r="O71" s="164">
        <v>0</v>
      </c>
      <c r="R71" s="6"/>
    </row>
    <row r="72" spans="2:18" s="49" customFormat="1" x14ac:dyDescent="0.25">
      <c r="B72" s="163" t="s">
        <v>140</v>
      </c>
      <c r="C72" s="163" t="s">
        <v>141</v>
      </c>
      <c r="D72" s="164">
        <v>7671474498</v>
      </c>
      <c r="E72" s="164">
        <v>9.9999999999999995E-7</v>
      </c>
      <c r="F72" s="164">
        <v>9.9999999999999995E-7</v>
      </c>
      <c r="G72" s="164">
        <v>7671474498</v>
      </c>
      <c r="H72" s="164">
        <v>1872234590.1400001</v>
      </c>
      <c r="I72" s="164">
        <v>9.9999999999999995E-7</v>
      </c>
      <c r="J72" s="164">
        <v>1872234590.1400011</v>
      </c>
      <c r="K72" s="164">
        <v>1872234590.1400001</v>
      </c>
      <c r="L72" s="164">
        <v>9.9999999999999995E-7</v>
      </c>
      <c r="M72" s="164">
        <v>1872234590.1400011</v>
      </c>
      <c r="N72" s="164">
        <v>5799239907.8599987</v>
      </c>
      <c r="O72" s="164">
        <v>0</v>
      </c>
      <c r="R72" s="94"/>
    </row>
    <row r="73" spans="2:18" customFormat="1" x14ac:dyDescent="0.25">
      <c r="B73" s="163" t="s">
        <v>142</v>
      </c>
      <c r="C73" s="163" t="s">
        <v>143</v>
      </c>
      <c r="D73" s="164">
        <v>99581833145</v>
      </c>
      <c r="E73" s="164">
        <v>9.9999999999999995E-7</v>
      </c>
      <c r="F73" s="164">
        <v>9.9999999999999995E-7</v>
      </c>
      <c r="G73" s="164">
        <v>99581833145</v>
      </c>
      <c r="H73" s="164">
        <v>17178538291</v>
      </c>
      <c r="I73" s="164">
        <v>10564275021</v>
      </c>
      <c r="J73" s="164">
        <v>27742813312</v>
      </c>
      <c r="K73" s="164">
        <v>17178538291</v>
      </c>
      <c r="L73" s="164">
        <v>10564275021</v>
      </c>
      <c r="M73" s="164">
        <v>27742813312</v>
      </c>
      <c r="N73" s="164">
        <v>71839019833</v>
      </c>
      <c r="O73" s="164">
        <v>0</v>
      </c>
      <c r="R73" s="6"/>
    </row>
    <row r="74" spans="2:18" customFormat="1" x14ac:dyDescent="0.25">
      <c r="B74" s="163" t="s">
        <v>144</v>
      </c>
      <c r="C74" s="163" t="s">
        <v>145</v>
      </c>
      <c r="D74" s="164">
        <v>1784938005</v>
      </c>
      <c r="E74" s="164">
        <v>9.9999999999999995E-7</v>
      </c>
      <c r="F74" s="164">
        <v>9.9999999999999995E-7</v>
      </c>
      <c r="G74" s="164">
        <v>1784938005</v>
      </c>
      <c r="H74" s="164">
        <v>9.9999999999999995E-7</v>
      </c>
      <c r="I74" s="164">
        <v>9.9999999999999995E-7</v>
      </c>
      <c r="J74" s="164">
        <v>1.9999999999999999E-6</v>
      </c>
      <c r="K74" s="164">
        <v>9.9999999999999995E-7</v>
      </c>
      <c r="L74" s="164">
        <v>9.9999999999999995E-7</v>
      </c>
      <c r="M74" s="164">
        <v>1.9999999999999999E-6</v>
      </c>
      <c r="N74" s="164">
        <v>1784938004.9999981</v>
      </c>
      <c r="O74" s="164">
        <v>0</v>
      </c>
      <c r="R74" s="6"/>
    </row>
    <row r="75" spans="2:18" customFormat="1" x14ac:dyDescent="0.25">
      <c r="B75" s="163" t="s">
        <v>146</v>
      </c>
      <c r="C75" s="163" t="s">
        <v>147</v>
      </c>
      <c r="D75" s="164">
        <v>16336185667</v>
      </c>
      <c r="E75" s="164">
        <v>9.9999999999999995E-7</v>
      </c>
      <c r="F75" s="164">
        <v>9.9999999999999995E-7</v>
      </c>
      <c r="G75" s="164">
        <v>16336185667</v>
      </c>
      <c r="H75" s="164">
        <v>2277710562.6799998</v>
      </c>
      <c r="I75" s="164">
        <v>9.9999999999999995E-7</v>
      </c>
      <c r="J75" s="164">
        <v>2277710562.6800008</v>
      </c>
      <c r="K75" s="164">
        <v>2277710562.6799998</v>
      </c>
      <c r="L75" s="164">
        <v>9.9999999999999995E-7</v>
      </c>
      <c r="M75" s="164">
        <v>2277710562.6800008</v>
      </c>
      <c r="N75" s="164">
        <v>14058475104.32</v>
      </c>
      <c r="O75" s="164">
        <v>0</v>
      </c>
      <c r="R75" s="6"/>
    </row>
    <row r="76" spans="2:18" customFormat="1" x14ac:dyDescent="0.25">
      <c r="B76" s="163" t="s">
        <v>148</v>
      </c>
      <c r="C76" s="163" t="s">
        <v>149</v>
      </c>
      <c r="D76" s="164">
        <v>2291023423</v>
      </c>
      <c r="E76" s="164">
        <v>9.9999999999999995E-7</v>
      </c>
      <c r="F76" s="164">
        <v>9.9999999999999995E-7</v>
      </c>
      <c r="G76" s="164">
        <v>2291023423</v>
      </c>
      <c r="H76" s="164">
        <v>1809940918.8</v>
      </c>
      <c r="I76" s="164">
        <v>9.9999999999999995E-7</v>
      </c>
      <c r="J76" s="164">
        <v>1809940918.8000009</v>
      </c>
      <c r="K76" s="164">
        <v>1809940918.8</v>
      </c>
      <c r="L76" s="164">
        <v>9.9999999999999995E-7</v>
      </c>
      <c r="M76" s="164">
        <v>1809940918.8000009</v>
      </c>
      <c r="N76" s="164">
        <v>481082504.19999909</v>
      </c>
      <c r="O76" s="164">
        <v>0</v>
      </c>
      <c r="R76" s="6"/>
    </row>
    <row r="77" spans="2:18" customFormat="1" x14ac:dyDescent="0.25">
      <c r="B77" s="163"/>
      <c r="C77" s="163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R77" s="6"/>
    </row>
    <row r="78" spans="2:18" s="48" customFormat="1" x14ac:dyDescent="0.25">
      <c r="B78" s="159" t="s">
        <v>150</v>
      </c>
      <c r="C78" s="159" t="s">
        <v>151</v>
      </c>
      <c r="D78" s="160">
        <v>4116381</v>
      </c>
      <c r="E78" s="160">
        <v>9.9999999999999995E-7</v>
      </c>
      <c r="F78" s="160">
        <v>9.9999999999999995E-7</v>
      </c>
      <c r="G78" s="160">
        <v>4116381</v>
      </c>
      <c r="H78" s="160">
        <v>4795539</v>
      </c>
      <c r="I78" s="160">
        <v>19980980</v>
      </c>
      <c r="J78" s="160">
        <v>24776519</v>
      </c>
      <c r="K78" s="160">
        <v>4795539</v>
      </c>
      <c r="L78" s="160">
        <v>19980980</v>
      </c>
      <c r="M78" s="160">
        <v>24776519</v>
      </c>
      <c r="N78" s="160">
        <v>-20660138</v>
      </c>
      <c r="O78" s="160">
        <v>0</v>
      </c>
      <c r="R78" s="78"/>
    </row>
    <row r="79" spans="2:18" customFormat="1" x14ac:dyDescent="0.25">
      <c r="B79" s="163" t="s">
        <v>152</v>
      </c>
      <c r="C79" s="163" t="s">
        <v>153</v>
      </c>
      <c r="D79" s="164">
        <v>4116381</v>
      </c>
      <c r="E79" s="164">
        <v>9.9999999999999995E-7</v>
      </c>
      <c r="F79" s="164">
        <v>9.9999999999999995E-7</v>
      </c>
      <c r="G79" s="164">
        <v>4116381</v>
      </c>
      <c r="H79" s="164">
        <v>4795539</v>
      </c>
      <c r="I79" s="164">
        <v>19980980</v>
      </c>
      <c r="J79" s="164">
        <v>24776519</v>
      </c>
      <c r="K79" s="164">
        <v>4795539</v>
      </c>
      <c r="L79" s="164">
        <v>19980980</v>
      </c>
      <c r="M79" s="164">
        <v>24776519</v>
      </c>
      <c r="N79" s="164">
        <v>-20660138</v>
      </c>
      <c r="O79" s="164">
        <v>0</v>
      </c>
      <c r="R79" s="6"/>
    </row>
    <row r="80" spans="2:18" customFormat="1" x14ac:dyDescent="0.25">
      <c r="B80" s="165"/>
      <c r="C80" s="165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R80" s="6"/>
    </row>
    <row r="81" spans="2:30" x14ac:dyDescent="0.25">
      <c r="B81" s="121" t="s">
        <v>909</v>
      </c>
    </row>
    <row r="82" spans="2:30" x14ac:dyDescent="0.25">
      <c r="B82" s="121"/>
    </row>
    <row r="83" spans="2:30" x14ac:dyDescent="0.25">
      <c r="B83" s="121"/>
    </row>
    <row r="84" spans="2:30" s="33" customFormat="1" ht="12" x14ac:dyDescent="0.2">
      <c r="B84" s="43"/>
      <c r="C84" s="43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R84" s="34"/>
    </row>
    <row r="85" spans="2:30" s="33" customFormat="1" ht="15.75" x14ac:dyDescent="0.25">
      <c r="B85" s="45"/>
      <c r="C85" s="46" t="s">
        <v>154</v>
      </c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R85" s="34"/>
    </row>
    <row r="86" spans="2:30" s="48" customFormat="1" x14ac:dyDescent="0.25">
      <c r="B86" s="25" t="s">
        <v>155</v>
      </c>
      <c r="C86" s="25" t="s">
        <v>156</v>
      </c>
      <c r="D86" s="26">
        <f>+[3]TRIMESTRE!D87</f>
        <v>11794469568.809999</v>
      </c>
      <c r="E86" s="26">
        <f>+[3]TRIMESTRE!E87</f>
        <v>3366619870</v>
      </c>
      <c r="F86" s="26">
        <f>+[3]TRIMESTRE!F87</f>
        <v>9.9999999999999995E-7</v>
      </c>
      <c r="G86" s="26">
        <f>+[3]TRIMESTRE!G87</f>
        <v>15161089438.809998</v>
      </c>
      <c r="H86" s="26"/>
      <c r="I86" s="26"/>
      <c r="J86" s="26">
        <f>+[3]TRIMESTRE!J87</f>
        <v>1.9999999999999999E-6</v>
      </c>
      <c r="K86" s="26"/>
      <c r="L86" s="26"/>
      <c r="M86" s="26">
        <f>+[3]TRIMESTRE!M87</f>
        <v>1.9999999999999999E-6</v>
      </c>
      <c r="N86" s="26">
        <f>+[3]TRIMESTRE!N87</f>
        <v>15161089438.809996</v>
      </c>
      <c r="O86" s="26">
        <f>+[3]TRIMESTRE!O87</f>
        <v>0</v>
      </c>
    </row>
    <row r="87" spans="2:30" s="49" customFormat="1" x14ac:dyDescent="0.25">
      <c r="B87" s="37" t="s">
        <v>157</v>
      </c>
      <c r="C87" s="37" t="s">
        <v>158</v>
      </c>
      <c r="D87" s="38">
        <f t="shared" ref="D87:O87" si="1">+D88</f>
        <v>11794469568.809999</v>
      </c>
      <c r="E87" s="38">
        <f t="shared" si="1"/>
        <v>3366619870</v>
      </c>
      <c r="F87" s="38">
        <f t="shared" si="1"/>
        <v>9.9999999999999995E-7</v>
      </c>
      <c r="G87" s="38">
        <f t="shared" si="1"/>
        <v>15161089438.809998</v>
      </c>
      <c r="H87" s="38"/>
      <c r="I87" s="38"/>
      <c r="J87" s="38">
        <f t="shared" si="1"/>
        <v>1.9999999999999999E-6</v>
      </c>
      <c r="K87" s="38"/>
      <c r="L87" s="38"/>
      <c r="M87" s="38">
        <f t="shared" si="1"/>
        <v>1.9999999999999999E-6</v>
      </c>
      <c r="N87" s="38">
        <f t="shared" si="1"/>
        <v>15161089438.809996</v>
      </c>
      <c r="O87" s="38">
        <f t="shared" si="1"/>
        <v>0</v>
      </c>
    </row>
    <row r="88" spans="2:30" s="49" customFormat="1" x14ac:dyDescent="0.25">
      <c r="B88" s="167" t="s">
        <v>159</v>
      </c>
      <c r="C88" s="167" t="s">
        <v>160</v>
      </c>
      <c r="D88" s="168">
        <v>11794469568.809999</v>
      </c>
      <c r="E88" s="168">
        <v>3366619870</v>
      </c>
      <c r="F88" s="168">
        <v>9.9999999999999995E-7</v>
      </c>
      <c r="G88" s="168">
        <v>15161089438.809998</v>
      </c>
      <c r="H88" s="168">
        <v>9.9999999999999995E-7</v>
      </c>
      <c r="I88" s="168">
        <v>9.9999999999999995E-7</v>
      </c>
      <c r="J88" s="168">
        <v>1.9999999999999999E-6</v>
      </c>
      <c r="K88" s="168">
        <v>9.9999999999999995E-7</v>
      </c>
      <c r="L88" s="168">
        <v>9.9999999999999995E-7</v>
      </c>
      <c r="M88" s="168">
        <v>1.9999999999999999E-6</v>
      </c>
      <c r="N88" s="168">
        <v>15161089438.809996</v>
      </c>
      <c r="O88" s="168">
        <v>0</v>
      </c>
    </row>
    <row r="89" spans="2:30" s="49" customFormat="1" x14ac:dyDescent="0.25">
      <c r="B89" s="167" t="s">
        <v>161</v>
      </c>
      <c r="C89" s="167" t="s">
        <v>162</v>
      </c>
      <c r="D89" s="168">
        <v>239668951.19999999</v>
      </c>
      <c r="E89" s="168">
        <v>9.9999999999999995E-7</v>
      </c>
      <c r="F89" s="168">
        <v>9.9999999999999995E-7</v>
      </c>
      <c r="G89" s="168">
        <v>239668951.19999999</v>
      </c>
      <c r="H89" s="168">
        <v>9.9999999999999995E-7</v>
      </c>
      <c r="I89" s="168">
        <v>9.9999999999999995E-7</v>
      </c>
      <c r="J89" s="168">
        <v>1.9999999999999999E-6</v>
      </c>
      <c r="K89" s="168">
        <v>9.9999999999999995E-7</v>
      </c>
      <c r="L89" s="168">
        <v>9.9999999999999995E-7</v>
      </c>
      <c r="M89" s="168">
        <v>1.9999999999999999E-6</v>
      </c>
      <c r="N89" s="168">
        <v>239668951.19999799</v>
      </c>
      <c r="O89" s="168">
        <v>0</v>
      </c>
    </row>
    <row r="90" spans="2:30" s="49" customFormat="1" x14ac:dyDescent="0.25">
      <c r="B90" s="167" t="s">
        <v>163</v>
      </c>
      <c r="C90" s="167" t="s">
        <v>164</v>
      </c>
      <c r="D90" s="168">
        <v>239668951.19999999</v>
      </c>
      <c r="E90" s="168">
        <v>9.9999999999999995E-7</v>
      </c>
      <c r="F90" s="168">
        <v>9.9999999999999995E-7</v>
      </c>
      <c r="G90" s="168">
        <v>239668951.19999999</v>
      </c>
      <c r="H90" s="168">
        <v>9.9999999999999995E-7</v>
      </c>
      <c r="I90" s="168">
        <v>9.9999999999999995E-7</v>
      </c>
      <c r="J90" s="168">
        <v>1.9999999999999999E-6</v>
      </c>
      <c r="K90" s="168">
        <v>9.9999999999999995E-7</v>
      </c>
      <c r="L90" s="168">
        <v>9.9999999999999995E-7</v>
      </c>
      <c r="M90" s="168">
        <v>1.9999999999999999E-6</v>
      </c>
      <c r="N90" s="168">
        <v>239668951.19999799</v>
      </c>
      <c r="O90" s="168">
        <v>0</v>
      </c>
    </row>
    <row r="91" spans="2:30" s="49" customFormat="1" x14ac:dyDescent="0.25">
      <c r="B91" s="167" t="s">
        <v>165</v>
      </c>
      <c r="C91" s="167" t="s">
        <v>166</v>
      </c>
      <c r="D91" s="168">
        <v>239668951.19999999</v>
      </c>
      <c r="E91" s="168">
        <v>9.9999999999999995E-7</v>
      </c>
      <c r="F91" s="168">
        <v>9.9999999999999995E-7</v>
      </c>
      <c r="G91" s="168">
        <v>239668951.19999999</v>
      </c>
      <c r="H91" s="168">
        <v>9.9999999999999995E-7</v>
      </c>
      <c r="I91" s="168">
        <v>9.9999999999999995E-7</v>
      </c>
      <c r="J91" s="168">
        <v>1.9999999999999999E-6</v>
      </c>
      <c r="K91" s="168">
        <v>9.9999999999999995E-7</v>
      </c>
      <c r="L91" s="168">
        <v>9.9999999999999995E-7</v>
      </c>
      <c r="M91" s="168">
        <v>1.9999999999999999E-6</v>
      </c>
      <c r="N91" s="168">
        <v>239668951.19999799</v>
      </c>
      <c r="O91" s="168">
        <v>0</v>
      </c>
    </row>
    <row r="92" spans="2:30" x14ac:dyDescent="0.25">
      <c r="B92" s="169" t="s">
        <v>167</v>
      </c>
      <c r="C92" s="169" t="s">
        <v>168</v>
      </c>
      <c r="D92" s="170">
        <v>239668951.19999999</v>
      </c>
      <c r="E92" s="170">
        <v>9.9999999999999995E-7</v>
      </c>
      <c r="F92" s="170">
        <v>9.9999999999999995E-7</v>
      </c>
      <c r="G92" s="170">
        <v>239668951.19999999</v>
      </c>
      <c r="H92" s="170">
        <v>9.9999999999999995E-7</v>
      </c>
      <c r="I92" s="170">
        <v>9.9999999999999995E-7</v>
      </c>
      <c r="J92" s="170">
        <v>1.9999999999999999E-6</v>
      </c>
      <c r="K92" s="170">
        <v>9.9999999999999995E-7</v>
      </c>
      <c r="L92" s="170">
        <v>9.9999999999999995E-7</v>
      </c>
      <c r="M92" s="170">
        <v>1.9999999999999999E-6</v>
      </c>
      <c r="N92" s="170">
        <v>239668951.19999799</v>
      </c>
      <c r="O92" s="170">
        <v>0</v>
      </c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</row>
    <row r="93" spans="2:30" s="49" customFormat="1" x14ac:dyDescent="0.25">
      <c r="B93" s="167" t="s">
        <v>169</v>
      </c>
      <c r="C93" s="167" t="s">
        <v>170</v>
      </c>
      <c r="D93" s="168">
        <v>11554800617.610001</v>
      </c>
      <c r="E93" s="168">
        <v>3366619870</v>
      </c>
      <c r="F93" s="168">
        <v>9.9999999999999995E-7</v>
      </c>
      <c r="G93" s="168">
        <v>14921420487.609999</v>
      </c>
      <c r="H93" s="168">
        <v>9.9999999999999995E-7</v>
      </c>
      <c r="I93" s="168">
        <v>9.9999999999999995E-7</v>
      </c>
      <c r="J93" s="168">
        <v>1.9999999999999999E-6</v>
      </c>
      <c r="K93" s="168">
        <v>9.9999999999999995E-7</v>
      </c>
      <c r="L93" s="168">
        <v>9.9999999999999995E-7</v>
      </c>
      <c r="M93" s="168">
        <v>1.9999999999999999E-6</v>
      </c>
      <c r="N93" s="168">
        <v>14921420487.609997</v>
      </c>
      <c r="O93" s="168">
        <v>0</v>
      </c>
    </row>
    <row r="94" spans="2:30" s="49" customFormat="1" x14ac:dyDescent="0.25">
      <c r="B94" s="167" t="s">
        <v>171</v>
      </c>
      <c r="C94" s="167" t="s">
        <v>172</v>
      </c>
      <c r="D94" s="168">
        <v>9350211660.6100006</v>
      </c>
      <c r="E94" s="168">
        <v>3366619870</v>
      </c>
      <c r="F94" s="168">
        <v>9.9999999999999995E-7</v>
      </c>
      <c r="G94" s="168">
        <v>12716831530.609999</v>
      </c>
      <c r="H94" s="168">
        <v>9.9999999999999995E-7</v>
      </c>
      <c r="I94" s="168">
        <v>9.9999999999999995E-7</v>
      </c>
      <c r="J94" s="168">
        <v>1.9999999999999999E-6</v>
      </c>
      <c r="K94" s="168">
        <v>9.9999999999999995E-7</v>
      </c>
      <c r="L94" s="168">
        <v>9.9999999999999995E-7</v>
      </c>
      <c r="M94" s="168">
        <v>1.9999999999999999E-6</v>
      </c>
      <c r="N94" s="168">
        <v>12716831530.609997</v>
      </c>
      <c r="O94" s="168">
        <v>0</v>
      </c>
    </row>
    <row r="95" spans="2:30" s="49" customFormat="1" x14ac:dyDescent="0.25">
      <c r="B95" s="167" t="s">
        <v>173</v>
      </c>
      <c r="C95" s="167" t="s">
        <v>174</v>
      </c>
      <c r="D95" s="168">
        <v>8534510705.6100006</v>
      </c>
      <c r="E95" s="168">
        <v>3366619870</v>
      </c>
      <c r="F95" s="168">
        <v>9.9999999999999995E-7</v>
      </c>
      <c r="G95" s="168">
        <v>11901130575.609999</v>
      </c>
      <c r="H95" s="168">
        <v>9.9999999999999995E-7</v>
      </c>
      <c r="I95" s="168">
        <v>9.9999999999999995E-7</v>
      </c>
      <c r="J95" s="168">
        <v>1.9999999999999999E-6</v>
      </c>
      <c r="K95" s="168">
        <v>9.9999999999999995E-7</v>
      </c>
      <c r="L95" s="168">
        <v>9.9999999999999995E-7</v>
      </c>
      <c r="M95" s="168">
        <v>1.9999999999999999E-6</v>
      </c>
      <c r="N95" s="168">
        <v>11901130575.609997</v>
      </c>
      <c r="O95" s="168">
        <v>0</v>
      </c>
    </row>
    <row r="96" spans="2:30" x14ac:dyDescent="0.25">
      <c r="B96" s="169" t="s">
        <v>175</v>
      </c>
      <c r="C96" s="169" t="s">
        <v>176</v>
      </c>
      <c r="D96" s="170">
        <v>1000000</v>
      </c>
      <c r="E96" s="170">
        <v>9.9999999999999995E-7</v>
      </c>
      <c r="F96" s="170">
        <v>9.9999999999999995E-7</v>
      </c>
      <c r="G96" s="170">
        <v>1000000</v>
      </c>
      <c r="H96" s="170">
        <v>9.9999999999999995E-7</v>
      </c>
      <c r="I96" s="170">
        <v>9.9999999999999995E-7</v>
      </c>
      <c r="J96" s="170">
        <v>1.9999999999999999E-6</v>
      </c>
      <c r="K96" s="170">
        <v>9.9999999999999995E-7</v>
      </c>
      <c r="L96" s="170">
        <v>9.9999999999999995E-7</v>
      </c>
      <c r="M96" s="170">
        <v>1.9999999999999999E-6</v>
      </c>
      <c r="N96" s="170">
        <v>999999.99999799998</v>
      </c>
      <c r="O96" s="170">
        <v>0</v>
      </c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</row>
    <row r="97" spans="2:30" x14ac:dyDescent="0.25">
      <c r="B97" s="169" t="s">
        <v>177</v>
      </c>
      <c r="C97" s="169" t="s">
        <v>178</v>
      </c>
      <c r="D97" s="170">
        <v>0</v>
      </c>
      <c r="E97" s="170">
        <v>9.9999999999999995E-7</v>
      </c>
      <c r="F97" s="170">
        <v>9.9999999999999995E-7</v>
      </c>
      <c r="G97" s="170">
        <v>0</v>
      </c>
      <c r="H97" s="170">
        <v>9.9999999999999995E-7</v>
      </c>
      <c r="I97" s="170">
        <v>9.9999999999999995E-7</v>
      </c>
      <c r="J97" s="170">
        <v>1.9999999999999999E-6</v>
      </c>
      <c r="K97" s="170">
        <v>9.9999999999999995E-7</v>
      </c>
      <c r="L97" s="170">
        <v>9.9999999999999995E-7</v>
      </c>
      <c r="M97" s="170">
        <v>1.9999999999999999E-6</v>
      </c>
      <c r="N97" s="170">
        <v>-1.9999999999999999E-6</v>
      </c>
      <c r="O97" s="170">
        <v>0</v>
      </c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</row>
    <row r="98" spans="2:30" x14ac:dyDescent="0.25">
      <c r="B98" s="169" t="s">
        <v>179</v>
      </c>
      <c r="C98" s="169" t="s">
        <v>180</v>
      </c>
      <c r="D98" s="170">
        <v>1539306</v>
      </c>
      <c r="E98" s="170">
        <v>9.9999999999999995E-7</v>
      </c>
      <c r="F98" s="170">
        <v>9.9999999999999995E-7</v>
      </c>
      <c r="G98" s="170">
        <v>1539306</v>
      </c>
      <c r="H98" s="170">
        <v>9.9999999999999995E-7</v>
      </c>
      <c r="I98" s="170">
        <v>9.9999999999999995E-7</v>
      </c>
      <c r="J98" s="170">
        <v>1.9999999999999999E-6</v>
      </c>
      <c r="K98" s="170">
        <v>9.9999999999999995E-7</v>
      </c>
      <c r="L98" s="170">
        <v>9.9999999999999995E-7</v>
      </c>
      <c r="M98" s="170">
        <v>1.9999999999999999E-6</v>
      </c>
      <c r="N98" s="170">
        <v>1539305.999998</v>
      </c>
      <c r="O98" s="170">
        <v>0</v>
      </c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</row>
    <row r="99" spans="2:30" x14ac:dyDescent="0.25">
      <c r="B99" s="169" t="s">
        <v>181</v>
      </c>
      <c r="C99" s="169" t="s">
        <v>182</v>
      </c>
      <c r="D99" s="170">
        <v>486</v>
      </c>
      <c r="E99" s="170">
        <v>9.9999999999999995E-7</v>
      </c>
      <c r="F99" s="170">
        <v>9.9999999999999995E-7</v>
      </c>
      <c r="G99" s="170">
        <v>486</v>
      </c>
      <c r="H99" s="170">
        <v>9.9999999999999995E-7</v>
      </c>
      <c r="I99" s="170">
        <v>9.9999999999999995E-7</v>
      </c>
      <c r="J99" s="170">
        <v>1.9999999999999999E-6</v>
      </c>
      <c r="K99" s="170">
        <v>9.9999999999999995E-7</v>
      </c>
      <c r="L99" s="170">
        <v>9.9999999999999995E-7</v>
      </c>
      <c r="M99" s="170">
        <v>1.9999999999999999E-6</v>
      </c>
      <c r="N99" s="170">
        <v>485.99999800000001</v>
      </c>
      <c r="O99" s="170">
        <v>0</v>
      </c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</row>
    <row r="100" spans="2:30" x14ac:dyDescent="0.25">
      <c r="B100" s="169" t="s">
        <v>183</v>
      </c>
      <c r="C100" s="169" t="s">
        <v>184</v>
      </c>
      <c r="D100" s="170">
        <v>390178286.39999998</v>
      </c>
      <c r="E100" s="170">
        <v>9.9999999999999995E-7</v>
      </c>
      <c r="F100" s="170">
        <v>9.9999999999999995E-7</v>
      </c>
      <c r="G100" s="170">
        <v>390178286.39999998</v>
      </c>
      <c r="H100" s="170">
        <v>9.9999999999999995E-7</v>
      </c>
      <c r="I100" s="170">
        <v>9.9999999999999995E-7</v>
      </c>
      <c r="J100" s="170">
        <v>1.9999999999999999E-6</v>
      </c>
      <c r="K100" s="170">
        <v>9.9999999999999995E-7</v>
      </c>
      <c r="L100" s="170">
        <v>9.9999999999999995E-7</v>
      </c>
      <c r="M100" s="170">
        <v>1.9999999999999999E-6</v>
      </c>
      <c r="N100" s="170">
        <v>390178286.39999795</v>
      </c>
      <c r="O100" s="170">
        <v>0</v>
      </c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</row>
    <row r="101" spans="2:30" x14ac:dyDescent="0.25">
      <c r="B101" s="169" t="s">
        <v>185</v>
      </c>
      <c r="C101" s="169" t="s">
        <v>186</v>
      </c>
      <c r="D101" s="170">
        <v>15427860</v>
      </c>
      <c r="E101" s="170">
        <v>9.9999999999999995E-7</v>
      </c>
      <c r="F101" s="170">
        <v>9.9999999999999995E-7</v>
      </c>
      <c r="G101" s="170">
        <v>15427860</v>
      </c>
      <c r="H101" s="170">
        <v>9.9999999999999995E-7</v>
      </c>
      <c r="I101" s="170">
        <v>9.9999999999999995E-7</v>
      </c>
      <c r="J101" s="170">
        <v>1.9999999999999999E-6</v>
      </c>
      <c r="K101" s="170">
        <v>9.9999999999999995E-7</v>
      </c>
      <c r="L101" s="170">
        <v>9.9999999999999995E-7</v>
      </c>
      <c r="M101" s="170">
        <v>1.9999999999999999E-6</v>
      </c>
      <c r="N101" s="170">
        <v>15427859.999998</v>
      </c>
      <c r="O101" s="170">
        <v>0</v>
      </c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</row>
    <row r="102" spans="2:30" x14ac:dyDescent="0.25">
      <c r="B102" s="169" t="s">
        <v>187</v>
      </c>
      <c r="C102" s="169" t="s">
        <v>188</v>
      </c>
      <c r="D102" s="170">
        <v>333067599.45999998</v>
      </c>
      <c r="E102" s="170">
        <v>9.9999999999999995E-7</v>
      </c>
      <c r="F102" s="170">
        <v>9.9999999999999995E-7</v>
      </c>
      <c r="G102" s="170">
        <v>333067599.45999998</v>
      </c>
      <c r="H102" s="170">
        <v>9.9999999999999995E-7</v>
      </c>
      <c r="I102" s="170">
        <v>9.9999999999999995E-7</v>
      </c>
      <c r="J102" s="170">
        <v>1.9999999999999999E-6</v>
      </c>
      <c r="K102" s="170">
        <v>9.9999999999999995E-7</v>
      </c>
      <c r="L102" s="170">
        <v>9.9999999999999995E-7</v>
      </c>
      <c r="M102" s="170">
        <v>1.9999999999999999E-6</v>
      </c>
      <c r="N102" s="170">
        <v>333067599.45999795</v>
      </c>
      <c r="O102" s="170">
        <v>0</v>
      </c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</row>
    <row r="103" spans="2:30" x14ac:dyDescent="0.25">
      <c r="B103" s="169" t="s">
        <v>189</v>
      </c>
      <c r="C103" s="169" t="s">
        <v>190</v>
      </c>
      <c r="D103" s="170">
        <v>150864168.62</v>
      </c>
      <c r="E103" s="170">
        <v>9.9999999999999995E-7</v>
      </c>
      <c r="F103" s="170">
        <v>9.9999999999999995E-7</v>
      </c>
      <c r="G103" s="170">
        <v>150864168.62</v>
      </c>
      <c r="H103" s="170">
        <v>9.9999999999999995E-7</v>
      </c>
      <c r="I103" s="170">
        <v>9.9999999999999995E-7</v>
      </c>
      <c r="J103" s="170">
        <v>1.9999999999999999E-6</v>
      </c>
      <c r="K103" s="170">
        <v>9.9999999999999995E-7</v>
      </c>
      <c r="L103" s="170">
        <v>9.9999999999999995E-7</v>
      </c>
      <c r="M103" s="170">
        <v>1.9999999999999999E-6</v>
      </c>
      <c r="N103" s="170">
        <v>150864168.61999801</v>
      </c>
      <c r="O103" s="170">
        <v>0</v>
      </c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</row>
    <row r="104" spans="2:30" x14ac:dyDescent="0.25">
      <c r="B104" s="169" t="s">
        <v>191</v>
      </c>
      <c r="C104" s="169" t="s">
        <v>192</v>
      </c>
      <c r="D104" s="170">
        <v>18526651.18</v>
      </c>
      <c r="E104" s="170">
        <v>9.9999999999999995E-7</v>
      </c>
      <c r="F104" s="170">
        <v>9.9999999999999995E-7</v>
      </c>
      <c r="G104" s="170">
        <v>18526651.18</v>
      </c>
      <c r="H104" s="170">
        <v>9.9999999999999995E-7</v>
      </c>
      <c r="I104" s="170">
        <v>9.9999999999999995E-7</v>
      </c>
      <c r="J104" s="170">
        <v>1.9999999999999999E-6</v>
      </c>
      <c r="K104" s="170">
        <v>9.9999999999999995E-7</v>
      </c>
      <c r="L104" s="170">
        <v>9.9999999999999995E-7</v>
      </c>
      <c r="M104" s="170">
        <v>1.9999999999999999E-6</v>
      </c>
      <c r="N104" s="170">
        <v>18526651.179997999</v>
      </c>
      <c r="O104" s="170">
        <v>0</v>
      </c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</row>
    <row r="105" spans="2:30" x14ac:dyDescent="0.25">
      <c r="B105" s="169" t="s">
        <v>193</v>
      </c>
      <c r="C105" s="169" t="s">
        <v>194</v>
      </c>
      <c r="D105" s="170">
        <v>38266719.090000004</v>
      </c>
      <c r="E105" s="170">
        <v>9.9999999999999995E-7</v>
      </c>
      <c r="F105" s="170">
        <v>9.9999999999999995E-7</v>
      </c>
      <c r="G105" s="170">
        <v>38266719.090000004</v>
      </c>
      <c r="H105" s="170">
        <v>9.9999999999999995E-7</v>
      </c>
      <c r="I105" s="170">
        <v>9.9999999999999995E-7</v>
      </c>
      <c r="J105" s="170">
        <v>1.9999999999999999E-6</v>
      </c>
      <c r="K105" s="170">
        <v>9.9999999999999995E-7</v>
      </c>
      <c r="L105" s="170">
        <v>9.9999999999999995E-7</v>
      </c>
      <c r="M105" s="170">
        <v>1.9999999999999999E-6</v>
      </c>
      <c r="N105" s="170">
        <v>38266719.089998007</v>
      </c>
      <c r="O105" s="170">
        <v>0</v>
      </c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</row>
    <row r="106" spans="2:30" x14ac:dyDescent="0.25">
      <c r="B106" s="169" t="s">
        <v>195</v>
      </c>
      <c r="C106" s="169" t="s">
        <v>196</v>
      </c>
      <c r="D106" s="170">
        <v>520875453</v>
      </c>
      <c r="E106" s="170">
        <v>9.9999999999999995E-7</v>
      </c>
      <c r="F106" s="170">
        <v>9.9999999999999995E-7</v>
      </c>
      <c r="G106" s="170">
        <v>520875453</v>
      </c>
      <c r="H106" s="170">
        <v>9.9999999999999995E-7</v>
      </c>
      <c r="I106" s="170">
        <v>9.9999999999999995E-7</v>
      </c>
      <c r="J106" s="170">
        <v>1.9999999999999999E-6</v>
      </c>
      <c r="K106" s="170">
        <v>9.9999999999999995E-7</v>
      </c>
      <c r="L106" s="170">
        <v>9.9999999999999995E-7</v>
      </c>
      <c r="M106" s="170">
        <v>1.9999999999999999E-6</v>
      </c>
      <c r="N106" s="170">
        <v>520875452.99999797</v>
      </c>
      <c r="O106" s="170">
        <v>0</v>
      </c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</row>
    <row r="107" spans="2:30" x14ac:dyDescent="0.25">
      <c r="B107" s="169" t="s">
        <v>197</v>
      </c>
      <c r="C107" s="169" t="s">
        <v>198</v>
      </c>
      <c r="D107" s="170">
        <v>850875340.05999994</v>
      </c>
      <c r="E107" s="170">
        <v>9.9999999999999995E-7</v>
      </c>
      <c r="F107" s="170">
        <v>9.9999999999999995E-7</v>
      </c>
      <c r="G107" s="170">
        <v>850875340.05999994</v>
      </c>
      <c r="H107" s="170">
        <v>9.9999999999999995E-7</v>
      </c>
      <c r="I107" s="170">
        <v>9.9999999999999995E-7</v>
      </c>
      <c r="J107" s="170">
        <v>1.9999999999999999E-6</v>
      </c>
      <c r="K107" s="170">
        <v>9.9999999999999995E-7</v>
      </c>
      <c r="L107" s="170">
        <v>9.9999999999999995E-7</v>
      </c>
      <c r="M107" s="170">
        <v>1.9999999999999999E-6</v>
      </c>
      <c r="N107" s="170">
        <v>850875340.05999792</v>
      </c>
      <c r="O107" s="170">
        <v>0</v>
      </c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</row>
    <row r="108" spans="2:30" x14ac:dyDescent="0.25">
      <c r="B108" s="169" t="s">
        <v>199</v>
      </c>
      <c r="C108" s="169" t="s">
        <v>200</v>
      </c>
      <c r="D108" s="170">
        <v>0</v>
      </c>
      <c r="E108" s="170">
        <v>9.9999999999999995E-7</v>
      </c>
      <c r="F108" s="170">
        <v>9.9999999999999995E-7</v>
      </c>
      <c r="G108" s="170">
        <v>0</v>
      </c>
      <c r="H108" s="170">
        <v>9.9999999999999995E-7</v>
      </c>
      <c r="I108" s="170">
        <v>9.9999999999999995E-7</v>
      </c>
      <c r="J108" s="170">
        <v>1.9999999999999999E-6</v>
      </c>
      <c r="K108" s="170">
        <v>9.9999999999999995E-7</v>
      </c>
      <c r="L108" s="170">
        <v>9.9999999999999995E-7</v>
      </c>
      <c r="M108" s="170">
        <v>1.9999999999999999E-6</v>
      </c>
      <c r="N108" s="170">
        <v>-1.9999999999999999E-6</v>
      </c>
      <c r="O108" s="170">
        <v>0</v>
      </c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</row>
    <row r="109" spans="2:30" x14ac:dyDescent="0.25">
      <c r="B109" s="169" t="s">
        <v>201</v>
      </c>
      <c r="C109" s="169" t="s">
        <v>202</v>
      </c>
      <c r="D109" s="170">
        <v>1716314349.4000001</v>
      </c>
      <c r="E109" s="170">
        <v>9.9999999999999995E-7</v>
      </c>
      <c r="F109" s="170">
        <v>9.9999999999999995E-7</v>
      </c>
      <c r="G109" s="170">
        <v>1716314349.4000001</v>
      </c>
      <c r="H109" s="170">
        <v>9.9999999999999995E-7</v>
      </c>
      <c r="I109" s="170">
        <v>9.9999999999999995E-7</v>
      </c>
      <c r="J109" s="170">
        <v>1.9999999999999999E-6</v>
      </c>
      <c r="K109" s="170">
        <v>9.9999999999999995E-7</v>
      </c>
      <c r="L109" s="170">
        <v>9.9999999999999995E-7</v>
      </c>
      <c r="M109" s="170">
        <v>1.9999999999999999E-6</v>
      </c>
      <c r="N109" s="170">
        <v>1716314349.3999982</v>
      </c>
      <c r="O109" s="170">
        <v>0</v>
      </c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</row>
    <row r="110" spans="2:30" x14ac:dyDescent="0.25">
      <c r="B110" s="169" t="s">
        <v>203</v>
      </c>
      <c r="C110" s="169" t="s">
        <v>204</v>
      </c>
      <c r="D110" s="170">
        <v>15912740</v>
      </c>
      <c r="E110" s="170">
        <v>9.9999999999999995E-7</v>
      </c>
      <c r="F110" s="170">
        <v>9.9999999999999995E-7</v>
      </c>
      <c r="G110" s="170">
        <v>15912740</v>
      </c>
      <c r="H110" s="170">
        <v>9.9999999999999995E-7</v>
      </c>
      <c r="I110" s="170">
        <v>9.9999999999999995E-7</v>
      </c>
      <c r="J110" s="170">
        <v>1.9999999999999999E-6</v>
      </c>
      <c r="K110" s="170">
        <v>9.9999999999999995E-7</v>
      </c>
      <c r="L110" s="170">
        <v>9.9999999999999995E-7</v>
      </c>
      <c r="M110" s="170">
        <v>1.9999999999999999E-6</v>
      </c>
      <c r="N110" s="170">
        <v>15912739.999998</v>
      </c>
      <c r="O110" s="170">
        <v>0</v>
      </c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</row>
    <row r="111" spans="2:30" x14ac:dyDescent="0.25">
      <c r="B111" s="169" t="s">
        <v>205</v>
      </c>
      <c r="C111" s="169" t="s">
        <v>206</v>
      </c>
      <c r="D111" s="170">
        <v>629057918</v>
      </c>
      <c r="E111" s="170">
        <v>9.9999999999999995E-7</v>
      </c>
      <c r="F111" s="170">
        <v>9.9999999999999995E-7</v>
      </c>
      <c r="G111" s="170">
        <v>629057918</v>
      </c>
      <c r="H111" s="170">
        <v>9.9999999999999995E-7</v>
      </c>
      <c r="I111" s="170">
        <v>9.9999999999999995E-7</v>
      </c>
      <c r="J111" s="170">
        <v>1.9999999999999999E-6</v>
      </c>
      <c r="K111" s="170">
        <v>9.9999999999999995E-7</v>
      </c>
      <c r="L111" s="170">
        <v>9.9999999999999995E-7</v>
      </c>
      <c r="M111" s="170">
        <v>1.9999999999999999E-6</v>
      </c>
      <c r="N111" s="170">
        <v>629057917.99999797</v>
      </c>
      <c r="O111" s="170">
        <v>0</v>
      </c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</row>
    <row r="112" spans="2:30" x14ac:dyDescent="0.25">
      <c r="B112" s="169" t="s">
        <v>207</v>
      </c>
      <c r="C112" s="169" t="s">
        <v>208</v>
      </c>
      <c r="D112" s="170">
        <v>2278194732.4000001</v>
      </c>
      <c r="E112" s="170">
        <v>9.9999999999999995E-7</v>
      </c>
      <c r="F112" s="170">
        <v>9.9999999999999995E-7</v>
      </c>
      <c r="G112" s="170">
        <v>2278194732.4000001</v>
      </c>
      <c r="H112" s="170">
        <v>9.9999999999999995E-7</v>
      </c>
      <c r="I112" s="170">
        <v>9.9999999999999995E-7</v>
      </c>
      <c r="J112" s="170">
        <v>1.9999999999999999E-6</v>
      </c>
      <c r="K112" s="170">
        <v>9.9999999999999995E-7</v>
      </c>
      <c r="L112" s="170">
        <v>9.9999999999999995E-7</v>
      </c>
      <c r="M112" s="170">
        <v>1.9999999999999999E-6</v>
      </c>
      <c r="N112" s="170">
        <v>2278194732.3999982</v>
      </c>
      <c r="O112" s="170">
        <v>0</v>
      </c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</row>
    <row r="113" spans="2:30" x14ac:dyDescent="0.25">
      <c r="B113" s="169" t="s">
        <v>209</v>
      </c>
      <c r="C113" s="169" t="s">
        <v>210</v>
      </c>
      <c r="D113" s="170">
        <v>1574409096</v>
      </c>
      <c r="E113" s="170">
        <v>9.9999999999999995E-7</v>
      </c>
      <c r="F113" s="170">
        <v>9.9999999999999995E-7</v>
      </c>
      <c r="G113" s="170">
        <v>1574409096</v>
      </c>
      <c r="H113" s="170">
        <v>9.9999999999999995E-7</v>
      </c>
      <c r="I113" s="170">
        <v>9.9999999999999995E-7</v>
      </c>
      <c r="J113" s="170">
        <v>1.9999999999999999E-6</v>
      </c>
      <c r="K113" s="170">
        <v>9.9999999999999995E-7</v>
      </c>
      <c r="L113" s="170">
        <v>9.9999999999999995E-7</v>
      </c>
      <c r="M113" s="170">
        <v>1.9999999999999999E-6</v>
      </c>
      <c r="N113" s="170">
        <v>1574409095.9999981</v>
      </c>
      <c r="O113" s="170">
        <v>0</v>
      </c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</row>
    <row r="114" spans="2:30" s="49" customFormat="1" x14ac:dyDescent="0.25">
      <c r="B114" s="169" t="s">
        <v>915</v>
      </c>
      <c r="C114" s="169" t="s">
        <v>916</v>
      </c>
      <c r="D114" s="170">
        <v>9.9999999999999995E-7</v>
      </c>
      <c r="E114" s="170">
        <v>3366619870</v>
      </c>
      <c r="F114" s="170">
        <v>9.9999999999999995E-7</v>
      </c>
      <c r="G114" s="170">
        <v>3366619870</v>
      </c>
      <c r="H114" s="170">
        <v>9.9999999999999995E-7</v>
      </c>
      <c r="I114" s="170">
        <v>9.9999999999999995E-7</v>
      </c>
      <c r="J114" s="170">
        <v>1.9999999999999999E-6</v>
      </c>
      <c r="K114" s="170">
        <v>9.9999999999999995E-7</v>
      </c>
      <c r="L114" s="170">
        <v>9.9999999999999995E-7</v>
      </c>
      <c r="M114" s="170">
        <v>1.9999999999999999E-6</v>
      </c>
      <c r="N114" s="170">
        <v>3366619869.9999981</v>
      </c>
      <c r="O114" s="170">
        <v>0</v>
      </c>
    </row>
    <row r="115" spans="2:30" s="49" customFormat="1" x14ac:dyDescent="0.25">
      <c r="B115" s="167" t="s">
        <v>211</v>
      </c>
      <c r="C115" s="167" t="s">
        <v>212</v>
      </c>
      <c r="D115" s="168">
        <v>815700955</v>
      </c>
      <c r="E115" s="168">
        <v>9.9999999999999995E-7</v>
      </c>
      <c r="F115" s="168">
        <v>9.9999999999999995E-7</v>
      </c>
      <c r="G115" s="168">
        <v>815700955</v>
      </c>
      <c r="H115" s="168">
        <v>9.9999999999999995E-7</v>
      </c>
      <c r="I115" s="168">
        <v>9.9999999999999995E-7</v>
      </c>
      <c r="J115" s="168">
        <v>1.9999999999999999E-6</v>
      </c>
      <c r="K115" s="168">
        <v>9.9999999999999995E-7</v>
      </c>
      <c r="L115" s="168">
        <v>9.9999999999999995E-7</v>
      </c>
      <c r="M115" s="168">
        <v>1.9999999999999999E-6</v>
      </c>
      <c r="N115" s="168">
        <v>815700954.99999797</v>
      </c>
      <c r="O115" s="168">
        <v>0</v>
      </c>
    </row>
    <row r="116" spans="2:30" s="49" customFormat="1" x14ac:dyDescent="0.25">
      <c r="B116" s="169" t="s">
        <v>213</v>
      </c>
      <c r="C116" s="169" t="s">
        <v>210</v>
      </c>
      <c r="D116" s="170">
        <v>815700955</v>
      </c>
      <c r="E116" s="170">
        <v>9.9999999999999995E-7</v>
      </c>
      <c r="F116" s="170">
        <v>9.9999999999999995E-7</v>
      </c>
      <c r="G116" s="170">
        <v>815700955</v>
      </c>
      <c r="H116" s="170">
        <v>9.9999999999999995E-7</v>
      </c>
      <c r="I116" s="170">
        <v>9.9999999999999995E-7</v>
      </c>
      <c r="J116" s="170">
        <v>1.9999999999999999E-6</v>
      </c>
      <c r="K116" s="170">
        <v>9.9999999999999995E-7</v>
      </c>
      <c r="L116" s="170">
        <v>9.9999999999999995E-7</v>
      </c>
      <c r="M116" s="170">
        <v>1.9999999999999999E-6</v>
      </c>
      <c r="N116" s="170">
        <v>815700954.99999797</v>
      </c>
      <c r="O116" s="170">
        <v>0</v>
      </c>
    </row>
    <row r="117" spans="2:30" s="49" customFormat="1" x14ac:dyDescent="0.25">
      <c r="B117" s="167" t="s">
        <v>214</v>
      </c>
      <c r="C117" s="167" t="s">
        <v>215</v>
      </c>
      <c r="D117" s="168">
        <v>1800059665</v>
      </c>
      <c r="E117" s="168">
        <v>9.9999999999999995E-7</v>
      </c>
      <c r="F117" s="168">
        <v>9.9999999999999995E-7</v>
      </c>
      <c r="G117" s="168">
        <v>1800059665</v>
      </c>
      <c r="H117" s="168">
        <v>9.9999999999999995E-7</v>
      </c>
      <c r="I117" s="168">
        <v>9.9999999999999995E-7</v>
      </c>
      <c r="J117" s="168">
        <v>1.9999999999999999E-6</v>
      </c>
      <c r="K117" s="168">
        <v>9.9999999999999995E-7</v>
      </c>
      <c r="L117" s="168">
        <v>9.9999999999999995E-7</v>
      </c>
      <c r="M117" s="168">
        <v>1.9999999999999999E-6</v>
      </c>
      <c r="N117" s="168">
        <v>1800059664.9999981</v>
      </c>
      <c r="O117" s="168">
        <v>0</v>
      </c>
    </row>
    <row r="118" spans="2:30" s="49" customFormat="1" x14ac:dyDescent="0.25">
      <c r="B118" s="167" t="s">
        <v>216</v>
      </c>
      <c r="C118" s="167" t="s">
        <v>217</v>
      </c>
      <c r="D118" s="168">
        <v>1800059665</v>
      </c>
      <c r="E118" s="168">
        <v>9.9999999999999995E-7</v>
      </c>
      <c r="F118" s="168">
        <v>9.9999999999999995E-7</v>
      </c>
      <c r="G118" s="168">
        <v>1800059665</v>
      </c>
      <c r="H118" s="168">
        <v>9.9999999999999995E-7</v>
      </c>
      <c r="I118" s="168">
        <v>9.9999999999999995E-7</v>
      </c>
      <c r="J118" s="168">
        <v>1.9999999999999999E-6</v>
      </c>
      <c r="K118" s="168">
        <v>9.9999999999999995E-7</v>
      </c>
      <c r="L118" s="168">
        <v>9.9999999999999995E-7</v>
      </c>
      <c r="M118" s="168">
        <v>1.9999999999999999E-6</v>
      </c>
      <c r="N118" s="168">
        <v>1800059664.9999981</v>
      </c>
      <c r="O118" s="168">
        <v>0</v>
      </c>
    </row>
    <row r="119" spans="2:30" x14ac:dyDescent="0.25">
      <c r="B119" s="169" t="s">
        <v>218</v>
      </c>
      <c r="C119" s="169" t="s">
        <v>219</v>
      </c>
      <c r="D119" s="170">
        <v>136677619</v>
      </c>
      <c r="E119" s="170">
        <v>9.9999999999999995E-7</v>
      </c>
      <c r="F119" s="170">
        <v>9.9999999999999995E-7</v>
      </c>
      <c r="G119" s="170">
        <v>136677619</v>
      </c>
      <c r="H119" s="170">
        <v>9.9999999999999995E-7</v>
      </c>
      <c r="I119" s="170">
        <v>9.9999999999999995E-7</v>
      </c>
      <c r="J119" s="170">
        <v>1.9999999999999999E-6</v>
      </c>
      <c r="K119" s="170">
        <v>9.9999999999999995E-7</v>
      </c>
      <c r="L119" s="170">
        <v>9.9999999999999995E-7</v>
      </c>
      <c r="M119" s="170">
        <v>1.9999999999999999E-6</v>
      </c>
      <c r="N119" s="170">
        <v>136677618.999998</v>
      </c>
      <c r="O119" s="170">
        <v>0</v>
      </c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</row>
    <row r="120" spans="2:30" x14ac:dyDescent="0.25">
      <c r="B120" s="169" t="s">
        <v>220</v>
      </c>
      <c r="C120" s="169" t="s">
        <v>221</v>
      </c>
      <c r="D120" s="170">
        <v>5963244</v>
      </c>
      <c r="E120" s="170">
        <v>9.9999999999999995E-7</v>
      </c>
      <c r="F120" s="170">
        <v>9.9999999999999995E-7</v>
      </c>
      <c r="G120" s="170">
        <v>5963244</v>
      </c>
      <c r="H120" s="170">
        <v>9.9999999999999995E-7</v>
      </c>
      <c r="I120" s="170">
        <v>9.9999999999999995E-7</v>
      </c>
      <c r="J120" s="170">
        <v>1.9999999999999999E-6</v>
      </c>
      <c r="K120" s="170">
        <v>9.9999999999999995E-7</v>
      </c>
      <c r="L120" s="170">
        <v>9.9999999999999995E-7</v>
      </c>
      <c r="M120" s="170">
        <v>1.9999999999999999E-6</v>
      </c>
      <c r="N120" s="170">
        <v>5963243.9999980005</v>
      </c>
      <c r="O120" s="170">
        <v>0</v>
      </c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</row>
    <row r="121" spans="2:30" x14ac:dyDescent="0.25">
      <c r="B121" s="169" t="s">
        <v>222</v>
      </c>
      <c r="C121" s="169" t="s">
        <v>223</v>
      </c>
      <c r="D121" s="170">
        <v>0</v>
      </c>
      <c r="E121" s="170">
        <v>9.9999999999999995E-7</v>
      </c>
      <c r="F121" s="170">
        <v>9.9999999999999995E-7</v>
      </c>
      <c r="G121" s="170">
        <v>0</v>
      </c>
      <c r="H121" s="170">
        <v>9.9999999999999995E-7</v>
      </c>
      <c r="I121" s="170">
        <v>9.9999999999999995E-7</v>
      </c>
      <c r="J121" s="170">
        <v>1.9999999999999999E-6</v>
      </c>
      <c r="K121" s="170">
        <v>9.9999999999999995E-7</v>
      </c>
      <c r="L121" s="170">
        <v>9.9999999999999995E-7</v>
      </c>
      <c r="M121" s="170">
        <v>1.9999999999999999E-6</v>
      </c>
      <c r="N121" s="170">
        <v>-1.9999999999999999E-6</v>
      </c>
      <c r="O121" s="170">
        <v>0</v>
      </c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</row>
    <row r="122" spans="2:30" x14ac:dyDescent="0.25">
      <c r="B122" s="169" t="s">
        <v>224</v>
      </c>
      <c r="C122" s="169" t="s">
        <v>225</v>
      </c>
      <c r="D122" s="170">
        <v>0</v>
      </c>
      <c r="E122" s="170">
        <v>9.9999999999999995E-7</v>
      </c>
      <c r="F122" s="170">
        <v>9.9999999999999995E-7</v>
      </c>
      <c r="G122" s="170">
        <v>0</v>
      </c>
      <c r="H122" s="170">
        <v>9.9999999999999995E-7</v>
      </c>
      <c r="I122" s="170">
        <v>9.9999999999999995E-7</v>
      </c>
      <c r="J122" s="170">
        <v>1.9999999999999999E-6</v>
      </c>
      <c r="K122" s="170">
        <v>9.9999999999999995E-7</v>
      </c>
      <c r="L122" s="170">
        <v>9.9999999999999995E-7</v>
      </c>
      <c r="M122" s="170">
        <v>1.9999999999999999E-6</v>
      </c>
      <c r="N122" s="170">
        <v>-1.9999999999999999E-6</v>
      </c>
      <c r="O122" s="170">
        <v>0</v>
      </c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</row>
    <row r="123" spans="2:30" x14ac:dyDescent="0.25">
      <c r="B123" s="169" t="s">
        <v>226</v>
      </c>
      <c r="C123" s="169" t="s">
        <v>227</v>
      </c>
      <c r="D123" s="170">
        <v>0</v>
      </c>
      <c r="E123" s="170">
        <v>9.9999999999999995E-7</v>
      </c>
      <c r="F123" s="170">
        <v>9.9999999999999995E-7</v>
      </c>
      <c r="G123" s="170">
        <v>0</v>
      </c>
      <c r="H123" s="170">
        <v>9.9999999999999995E-7</v>
      </c>
      <c r="I123" s="170">
        <v>9.9999999999999995E-7</v>
      </c>
      <c r="J123" s="170">
        <v>1.9999999999999999E-6</v>
      </c>
      <c r="K123" s="170">
        <v>9.9999999999999995E-7</v>
      </c>
      <c r="L123" s="170">
        <v>9.9999999999999995E-7</v>
      </c>
      <c r="M123" s="170">
        <v>1.9999999999999999E-6</v>
      </c>
      <c r="N123" s="170">
        <v>-1.9999999999999999E-6</v>
      </c>
      <c r="O123" s="170">
        <v>0</v>
      </c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</row>
    <row r="124" spans="2:30" x14ac:dyDescent="0.25">
      <c r="B124" s="169" t="s">
        <v>228</v>
      </c>
      <c r="C124" s="169" t="s">
        <v>229</v>
      </c>
      <c r="D124" s="170">
        <v>0</v>
      </c>
      <c r="E124" s="170">
        <v>9.9999999999999995E-7</v>
      </c>
      <c r="F124" s="170">
        <v>9.9999999999999995E-7</v>
      </c>
      <c r="G124" s="170">
        <v>0</v>
      </c>
      <c r="H124" s="170">
        <v>9.9999999999999995E-7</v>
      </c>
      <c r="I124" s="170">
        <v>9.9999999999999995E-7</v>
      </c>
      <c r="J124" s="170">
        <v>1.9999999999999999E-6</v>
      </c>
      <c r="K124" s="170">
        <v>9.9999999999999995E-7</v>
      </c>
      <c r="L124" s="170">
        <v>9.9999999999999995E-7</v>
      </c>
      <c r="M124" s="170">
        <v>1.9999999999999999E-6</v>
      </c>
      <c r="N124" s="170">
        <v>-1.9999999999999999E-6</v>
      </c>
      <c r="O124" s="170">
        <v>0</v>
      </c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</row>
    <row r="125" spans="2:30" x14ac:dyDescent="0.25">
      <c r="B125" s="169" t="s">
        <v>230</v>
      </c>
      <c r="C125" s="169" t="s">
        <v>231</v>
      </c>
      <c r="D125" s="170">
        <v>0</v>
      </c>
      <c r="E125" s="170">
        <v>9.9999999999999995E-7</v>
      </c>
      <c r="F125" s="170">
        <v>9.9999999999999995E-7</v>
      </c>
      <c r="G125" s="170">
        <v>0</v>
      </c>
      <c r="H125" s="170">
        <v>9.9999999999999995E-7</v>
      </c>
      <c r="I125" s="170">
        <v>9.9999999999999995E-7</v>
      </c>
      <c r="J125" s="170">
        <v>1.9999999999999999E-6</v>
      </c>
      <c r="K125" s="170">
        <v>9.9999999999999995E-7</v>
      </c>
      <c r="L125" s="170">
        <v>9.9999999999999995E-7</v>
      </c>
      <c r="M125" s="170">
        <v>1.9999999999999999E-6</v>
      </c>
      <c r="N125" s="170">
        <v>-1.9999999999999999E-6</v>
      </c>
      <c r="O125" s="170">
        <v>0</v>
      </c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</row>
    <row r="126" spans="2:30" x14ac:dyDescent="0.25">
      <c r="B126" s="169" t="s">
        <v>232</v>
      </c>
      <c r="C126" s="169" t="s">
        <v>233</v>
      </c>
      <c r="D126" s="170">
        <v>0</v>
      </c>
      <c r="E126" s="170">
        <v>9.9999999999999995E-7</v>
      </c>
      <c r="F126" s="170">
        <v>9.9999999999999995E-7</v>
      </c>
      <c r="G126" s="170">
        <v>0</v>
      </c>
      <c r="H126" s="170">
        <v>9.9999999999999995E-7</v>
      </c>
      <c r="I126" s="170">
        <v>9.9999999999999995E-7</v>
      </c>
      <c r="J126" s="170">
        <v>1.9999999999999999E-6</v>
      </c>
      <c r="K126" s="170">
        <v>9.9999999999999995E-7</v>
      </c>
      <c r="L126" s="170">
        <v>9.9999999999999995E-7</v>
      </c>
      <c r="M126" s="170">
        <v>1.9999999999999999E-6</v>
      </c>
      <c r="N126" s="170">
        <v>-1.9999999999999999E-6</v>
      </c>
      <c r="O126" s="170">
        <v>0</v>
      </c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</row>
    <row r="127" spans="2:30" x14ac:dyDescent="0.25">
      <c r="B127" s="169" t="s">
        <v>234</v>
      </c>
      <c r="C127" s="169" t="s">
        <v>235</v>
      </c>
      <c r="D127" s="170">
        <v>0</v>
      </c>
      <c r="E127" s="170">
        <v>9.9999999999999995E-7</v>
      </c>
      <c r="F127" s="170">
        <v>9.9999999999999995E-7</v>
      </c>
      <c r="G127" s="170">
        <v>0</v>
      </c>
      <c r="H127" s="170">
        <v>9.9999999999999995E-7</v>
      </c>
      <c r="I127" s="170">
        <v>9.9999999999999995E-7</v>
      </c>
      <c r="J127" s="170">
        <v>1.9999999999999999E-6</v>
      </c>
      <c r="K127" s="170">
        <v>9.9999999999999995E-7</v>
      </c>
      <c r="L127" s="170">
        <v>9.9999999999999995E-7</v>
      </c>
      <c r="M127" s="170">
        <v>1.9999999999999999E-6</v>
      </c>
      <c r="N127" s="170">
        <v>-1.9999999999999999E-6</v>
      </c>
      <c r="O127" s="170">
        <v>0</v>
      </c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</row>
    <row r="128" spans="2:30" x14ac:dyDescent="0.25">
      <c r="B128" s="169" t="s">
        <v>236</v>
      </c>
      <c r="C128" s="169" t="s">
        <v>237</v>
      </c>
      <c r="D128" s="170">
        <v>225357</v>
      </c>
      <c r="E128" s="170">
        <v>9.9999999999999995E-7</v>
      </c>
      <c r="F128" s="170">
        <v>9.9999999999999995E-7</v>
      </c>
      <c r="G128" s="170">
        <v>225357</v>
      </c>
      <c r="H128" s="170">
        <v>9.9999999999999995E-7</v>
      </c>
      <c r="I128" s="170">
        <v>9.9999999999999995E-7</v>
      </c>
      <c r="J128" s="170">
        <v>1.9999999999999999E-6</v>
      </c>
      <c r="K128" s="170">
        <v>9.9999999999999995E-7</v>
      </c>
      <c r="L128" s="170">
        <v>9.9999999999999995E-7</v>
      </c>
      <c r="M128" s="170">
        <v>1.9999999999999999E-6</v>
      </c>
      <c r="N128" s="170">
        <v>225356.99999800001</v>
      </c>
      <c r="O128" s="170">
        <v>0</v>
      </c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</row>
    <row r="129" spans="2:30" x14ac:dyDescent="0.25">
      <c r="B129" s="169" t="s">
        <v>238</v>
      </c>
      <c r="C129" s="169" t="s">
        <v>239</v>
      </c>
      <c r="D129" s="170">
        <v>0</v>
      </c>
      <c r="E129" s="170">
        <v>9.9999999999999995E-7</v>
      </c>
      <c r="F129" s="170">
        <v>9.9999999999999995E-7</v>
      </c>
      <c r="G129" s="170">
        <v>0</v>
      </c>
      <c r="H129" s="170">
        <v>9.9999999999999995E-7</v>
      </c>
      <c r="I129" s="170">
        <v>9.9999999999999995E-7</v>
      </c>
      <c r="J129" s="170">
        <v>1.9999999999999999E-6</v>
      </c>
      <c r="K129" s="170">
        <v>9.9999999999999995E-7</v>
      </c>
      <c r="L129" s="170">
        <v>9.9999999999999995E-7</v>
      </c>
      <c r="M129" s="170">
        <v>1.9999999999999999E-6</v>
      </c>
      <c r="N129" s="170">
        <v>-1.9999999999999999E-6</v>
      </c>
      <c r="O129" s="170">
        <v>0</v>
      </c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</row>
    <row r="130" spans="2:30" x14ac:dyDescent="0.25">
      <c r="B130" s="169" t="s">
        <v>240</v>
      </c>
      <c r="C130" s="169" t="s">
        <v>241</v>
      </c>
      <c r="D130" s="170">
        <v>0</v>
      </c>
      <c r="E130" s="170">
        <v>9.9999999999999995E-7</v>
      </c>
      <c r="F130" s="170">
        <v>9.9999999999999995E-7</v>
      </c>
      <c r="G130" s="170">
        <v>0</v>
      </c>
      <c r="H130" s="170">
        <v>9.9999999999999995E-7</v>
      </c>
      <c r="I130" s="170">
        <v>9.9999999999999995E-7</v>
      </c>
      <c r="J130" s="170">
        <v>1.9999999999999999E-6</v>
      </c>
      <c r="K130" s="170">
        <v>9.9999999999999995E-7</v>
      </c>
      <c r="L130" s="170">
        <v>9.9999999999999995E-7</v>
      </c>
      <c r="M130" s="170">
        <v>1.9999999999999999E-6</v>
      </c>
      <c r="N130" s="170">
        <v>-1.9999999999999999E-6</v>
      </c>
      <c r="O130" s="170">
        <v>0</v>
      </c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</row>
    <row r="131" spans="2:30" s="49" customFormat="1" x14ac:dyDescent="0.25">
      <c r="B131" s="169" t="s">
        <v>242</v>
      </c>
      <c r="C131" s="169" t="s">
        <v>243</v>
      </c>
      <c r="D131" s="170">
        <v>1657193445</v>
      </c>
      <c r="E131" s="170">
        <v>9.9999999999999995E-7</v>
      </c>
      <c r="F131" s="170">
        <v>9.9999999999999995E-7</v>
      </c>
      <c r="G131" s="170">
        <v>1657193445</v>
      </c>
      <c r="H131" s="170">
        <v>9.9999999999999995E-7</v>
      </c>
      <c r="I131" s="170">
        <v>9.9999999999999995E-7</v>
      </c>
      <c r="J131" s="170">
        <v>1.9999999999999999E-6</v>
      </c>
      <c r="K131" s="170">
        <v>9.9999999999999995E-7</v>
      </c>
      <c r="L131" s="170">
        <v>9.9999999999999995E-7</v>
      </c>
      <c r="M131" s="170">
        <v>1.9999999999999999E-6</v>
      </c>
      <c r="N131" s="170">
        <v>1657193444.9999981</v>
      </c>
      <c r="O131" s="170">
        <v>0</v>
      </c>
    </row>
    <row r="132" spans="2:30" s="49" customFormat="1" x14ac:dyDescent="0.25">
      <c r="B132" s="167" t="s">
        <v>244</v>
      </c>
      <c r="C132" s="167" t="s">
        <v>245</v>
      </c>
      <c r="D132" s="168">
        <v>404529292</v>
      </c>
      <c r="E132" s="168">
        <v>9.9999999999999995E-7</v>
      </c>
      <c r="F132" s="168">
        <v>9.9999999999999995E-7</v>
      </c>
      <c r="G132" s="168">
        <v>404529292</v>
      </c>
      <c r="H132" s="168">
        <v>9.9999999999999995E-7</v>
      </c>
      <c r="I132" s="168">
        <v>9.9999999999999995E-7</v>
      </c>
      <c r="J132" s="168">
        <v>1.9999999999999999E-6</v>
      </c>
      <c r="K132" s="168">
        <v>9.9999999999999995E-7</v>
      </c>
      <c r="L132" s="168">
        <v>9.9999999999999995E-7</v>
      </c>
      <c r="M132" s="168">
        <v>1.9999999999999999E-6</v>
      </c>
      <c r="N132" s="168">
        <v>404529291.99999797</v>
      </c>
      <c r="O132" s="168">
        <v>0</v>
      </c>
    </row>
    <row r="133" spans="2:30" s="49" customFormat="1" x14ac:dyDescent="0.25">
      <c r="B133" s="167" t="s">
        <v>246</v>
      </c>
      <c r="C133" s="167" t="s">
        <v>247</v>
      </c>
      <c r="D133" s="168">
        <v>404529292</v>
      </c>
      <c r="E133" s="168">
        <v>9.9999999999999995E-7</v>
      </c>
      <c r="F133" s="168">
        <v>9.9999999999999995E-7</v>
      </c>
      <c r="G133" s="168">
        <v>404529292</v>
      </c>
      <c r="H133" s="168">
        <v>9.9999999999999995E-7</v>
      </c>
      <c r="I133" s="168">
        <v>9.9999999999999995E-7</v>
      </c>
      <c r="J133" s="168">
        <v>1.9999999999999999E-6</v>
      </c>
      <c r="K133" s="168">
        <v>9.9999999999999995E-7</v>
      </c>
      <c r="L133" s="168">
        <v>9.9999999999999995E-7</v>
      </c>
      <c r="M133" s="168">
        <v>1.9999999999999999E-6</v>
      </c>
      <c r="N133" s="168">
        <v>404529291.99999797</v>
      </c>
      <c r="O133" s="168">
        <v>0</v>
      </c>
    </row>
    <row r="134" spans="2:30" x14ac:dyDescent="0.25">
      <c r="B134" s="169" t="s">
        <v>248</v>
      </c>
      <c r="C134" s="169" t="s">
        <v>249</v>
      </c>
      <c r="D134" s="170">
        <v>5775644</v>
      </c>
      <c r="E134" s="170">
        <v>9.9999999999999995E-7</v>
      </c>
      <c r="F134" s="170">
        <v>9.9999999999999995E-7</v>
      </c>
      <c r="G134" s="170">
        <v>5775644</v>
      </c>
      <c r="H134" s="170">
        <v>9.9999999999999995E-7</v>
      </c>
      <c r="I134" s="170">
        <v>9.9999999999999995E-7</v>
      </c>
      <c r="J134" s="170">
        <v>1.9999999999999999E-6</v>
      </c>
      <c r="K134" s="170">
        <v>9.9999999999999995E-7</v>
      </c>
      <c r="L134" s="170">
        <v>9.9999999999999995E-7</v>
      </c>
      <c r="M134" s="170">
        <v>1.9999999999999999E-6</v>
      </c>
      <c r="N134" s="170">
        <v>5775643.9999980005</v>
      </c>
      <c r="O134" s="170">
        <v>0</v>
      </c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</row>
    <row r="135" spans="2:30" x14ac:dyDescent="0.25">
      <c r="B135" s="169" t="s">
        <v>250</v>
      </c>
      <c r="C135" s="169" t="s">
        <v>251</v>
      </c>
      <c r="D135" s="170">
        <v>263451974</v>
      </c>
      <c r="E135" s="170">
        <v>9.9999999999999995E-7</v>
      </c>
      <c r="F135" s="170">
        <v>9.9999999999999995E-7</v>
      </c>
      <c r="G135" s="170">
        <v>263451974</v>
      </c>
      <c r="H135" s="170">
        <v>9.9999999999999995E-7</v>
      </c>
      <c r="I135" s="170">
        <v>9.9999999999999995E-7</v>
      </c>
      <c r="J135" s="170">
        <v>1.9999999999999999E-6</v>
      </c>
      <c r="K135" s="170">
        <v>9.9999999999999995E-7</v>
      </c>
      <c r="L135" s="170">
        <v>9.9999999999999995E-7</v>
      </c>
      <c r="M135" s="170">
        <v>1.9999999999999999E-6</v>
      </c>
      <c r="N135" s="170">
        <v>263451973.999998</v>
      </c>
      <c r="O135" s="170">
        <v>0</v>
      </c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</row>
    <row r="136" spans="2:30" x14ac:dyDescent="0.25">
      <c r="B136" s="169" t="s">
        <v>252</v>
      </c>
      <c r="C136" s="169" t="s">
        <v>253</v>
      </c>
      <c r="D136" s="170">
        <v>111999660</v>
      </c>
      <c r="E136" s="170">
        <v>9.9999999999999995E-7</v>
      </c>
      <c r="F136" s="170">
        <v>9.9999999999999995E-7</v>
      </c>
      <c r="G136" s="170">
        <v>111999660</v>
      </c>
      <c r="H136" s="170">
        <v>9.9999999999999995E-7</v>
      </c>
      <c r="I136" s="170">
        <v>9.9999999999999995E-7</v>
      </c>
      <c r="J136" s="170">
        <v>1.9999999999999999E-6</v>
      </c>
      <c r="K136" s="170">
        <v>9.9999999999999995E-7</v>
      </c>
      <c r="L136" s="170">
        <v>9.9999999999999995E-7</v>
      </c>
      <c r="M136" s="170">
        <v>1.9999999999999999E-6</v>
      </c>
      <c r="N136" s="170">
        <v>111999659.999998</v>
      </c>
      <c r="O136" s="170">
        <v>0</v>
      </c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</row>
    <row r="137" spans="2:30" x14ac:dyDescent="0.25">
      <c r="B137" s="169" t="s">
        <v>254</v>
      </c>
      <c r="C137" s="169" t="s">
        <v>255</v>
      </c>
      <c r="D137" s="170">
        <v>0</v>
      </c>
      <c r="E137" s="170">
        <v>9.9999999999999995E-7</v>
      </c>
      <c r="F137" s="170">
        <v>9.9999999999999995E-7</v>
      </c>
      <c r="G137" s="170">
        <v>0</v>
      </c>
      <c r="H137" s="170">
        <v>9.9999999999999995E-7</v>
      </c>
      <c r="I137" s="170">
        <v>9.9999999999999995E-7</v>
      </c>
      <c r="J137" s="170">
        <v>1.9999999999999999E-6</v>
      </c>
      <c r="K137" s="170">
        <v>9.9999999999999995E-7</v>
      </c>
      <c r="L137" s="170">
        <v>9.9999999999999995E-7</v>
      </c>
      <c r="M137" s="170">
        <v>1.9999999999999999E-6</v>
      </c>
      <c r="N137" s="170">
        <v>-1.9999999999999999E-6</v>
      </c>
      <c r="O137" s="170">
        <v>0</v>
      </c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</row>
    <row r="138" spans="2:30" x14ac:dyDescent="0.25">
      <c r="B138" s="169" t="s">
        <v>256</v>
      </c>
      <c r="C138" s="169" t="s">
        <v>257</v>
      </c>
      <c r="D138" s="170">
        <v>23302014</v>
      </c>
      <c r="E138" s="170">
        <v>9.9999999999999995E-7</v>
      </c>
      <c r="F138" s="170">
        <v>9.9999999999999995E-7</v>
      </c>
      <c r="G138" s="170">
        <v>23302014</v>
      </c>
      <c r="H138" s="170">
        <v>9.9999999999999995E-7</v>
      </c>
      <c r="I138" s="170">
        <v>9.9999999999999995E-7</v>
      </c>
      <c r="J138" s="170">
        <v>1.9999999999999999E-6</v>
      </c>
      <c r="K138" s="170">
        <v>9.9999999999999995E-7</v>
      </c>
      <c r="L138" s="170">
        <v>9.9999999999999995E-7</v>
      </c>
      <c r="M138" s="170">
        <v>1.9999999999999999E-6</v>
      </c>
      <c r="N138" s="170">
        <v>23302013.999998</v>
      </c>
      <c r="O138" s="170">
        <v>0</v>
      </c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</row>
    <row r="139" spans="2:30" s="49" customFormat="1" x14ac:dyDescent="0.25">
      <c r="B139" s="169"/>
      <c r="C139" s="169"/>
      <c r="D139" s="170"/>
      <c r="E139" s="170"/>
      <c r="F139" s="170"/>
      <c r="G139" s="170"/>
      <c r="H139" s="170"/>
      <c r="I139" s="170"/>
      <c r="J139" s="170"/>
      <c r="K139" s="170"/>
      <c r="L139" s="170"/>
      <c r="M139" s="170"/>
      <c r="N139" s="170"/>
      <c r="O139" s="170"/>
    </row>
    <row r="140" spans="2:30" s="48" customFormat="1" x14ac:dyDescent="0.25">
      <c r="B140" s="171" t="s">
        <v>258</v>
      </c>
      <c r="C140" s="171" t="s">
        <v>259</v>
      </c>
      <c r="D140" s="172">
        <f t="shared" ref="D140:O140" si="2">+D141</f>
        <v>15000000000</v>
      </c>
      <c r="E140" s="172">
        <f t="shared" si="2"/>
        <v>9.9999999999999995E-7</v>
      </c>
      <c r="F140" s="172">
        <f t="shared" si="2"/>
        <v>3366619870</v>
      </c>
      <c r="G140" s="172">
        <f t="shared" si="2"/>
        <v>11633380130.000002</v>
      </c>
      <c r="H140" s="172">
        <f t="shared" si="2"/>
        <v>9.9999999999999995E-7</v>
      </c>
      <c r="I140" s="172">
        <f t="shared" si="2"/>
        <v>9.9999999999999995E-7</v>
      </c>
      <c r="J140" s="172">
        <f t="shared" si="2"/>
        <v>1.9999999999999999E-6</v>
      </c>
      <c r="K140" s="172">
        <f t="shared" si="2"/>
        <v>9.9999999999999995E-7</v>
      </c>
      <c r="L140" s="172">
        <f t="shared" si="2"/>
        <v>9.9999999999999995E-7</v>
      </c>
      <c r="M140" s="172">
        <f t="shared" si="2"/>
        <v>1.9999999999999999E-6</v>
      </c>
      <c r="N140" s="172">
        <f t="shared" si="2"/>
        <v>11633380130.000002</v>
      </c>
      <c r="O140" s="172">
        <f t="shared" si="2"/>
        <v>0</v>
      </c>
    </row>
    <row r="141" spans="2:30" x14ac:dyDescent="0.25">
      <c r="B141" s="169" t="s">
        <v>260</v>
      </c>
      <c r="C141" s="169" t="s">
        <v>261</v>
      </c>
      <c r="D141" s="170">
        <v>15000000000</v>
      </c>
      <c r="E141" s="170">
        <v>9.9999999999999995E-7</v>
      </c>
      <c r="F141" s="170">
        <v>3366619870</v>
      </c>
      <c r="G141" s="170">
        <f>+D141+E141-F141</f>
        <v>11633380130.000002</v>
      </c>
      <c r="H141" s="170">
        <v>9.9999999999999995E-7</v>
      </c>
      <c r="I141" s="170">
        <v>9.9999999999999995E-7</v>
      </c>
      <c r="J141" s="170">
        <v>1.9999999999999999E-6</v>
      </c>
      <c r="K141" s="170">
        <v>9.9999999999999995E-7</v>
      </c>
      <c r="L141" s="170">
        <v>9.9999999999999995E-7</v>
      </c>
      <c r="M141" s="170">
        <v>1.9999999999999999E-6</v>
      </c>
      <c r="N141" s="170">
        <v>11633380130.000002</v>
      </c>
      <c r="O141" s="170">
        <v>0</v>
      </c>
    </row>
    <row r="144" spans="2:30" s="158" customFormat="1" ht="24.75" customHeight="1" x14ac:dyDescent="0.25">
      <c r="B144" s="154"/>
      <c r="C144" s="155" t="s">
        <v>908</v>
      </c>
      <c r="D144" s="93">
        <f>+D140+D86+D5</f>
        <v>229328011325.81</v>
      </c>
      <c r="E144" s="93">
        <f t="shared" ref="E144:O144" si="3">+E140+E86+E5</f>
        <v>20255671762.630001</v>
      </c>
      <c r="F144" s="93">
        <f t="shared" si="3"/>
        <v>4928911364.000001</v>
      </c>
      <c r="G144" s="93">
        <f t="shared" si="3"/>
        <v>244654771724.44</v>
      </c>
      <c r="H144" s="93">
        <f t="shared" si="3"/>
        <v>66205517539.619995</v>
      </c>
      <c r="I144" s="93">
        <f t="shared" si="3"/>
        <v>20572055138.470001</v>
      </c>
      <c r="J144" s="93">
        <f t="shared" si="3"/>
        <v>86777572678.089996</v>
      </c>
      <c r="K144" s="93">
        <f t="shared" si="3"/>
        <v>60661052620.089996</v>
      </c>
      <c r="L144" s="93">
        <f t="shared" si="3"/>
        <v>23403855589.600002</v>
      </c>
      <c r="M144" s="93">
        <f t="shared" si="3"/>
        <v>84064908209.690002</v>
      </c>
      <c r="N144" s="93">
        <f t="shared" si="3"/>
        <v>157877199046.35001</v>
      </c>
      <c r="O144" s="93">
        <f t="shared" si="3"/>
        <v>2712664468.3999977</v>
      </c>
      <c r="P144" s="156"/>
      <c r="Q144" s="156"/>
      <c r="R144" s="157"/>
      <c r="S144" s="157"/>
      <c r="T144" s="157"/>
      <c r="U144" s="157"/>
      <c r="V144" s="157"/>
      <c r="W144" s="157"/>
      <c r="X144" s="157"/>
      <c r="Y144" s="157"/>
      <c r="Z144" s="157"/>
      <c r="AA144" s="157"/>
      <c r="AB144" s="157"/>
      <c r="AC144" s="157"/>
      <c r="AD144" s="157"/>
    </row>
  </sheetData>
  <mergeCells count="2">
    <mergeCell ref="B1:O1"/>
    <mergeCell ref="B2:O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FC11E-E95F-4197-914B-4668388EA2EA}">
  <dimension ref="A1:S474"/>
  <sheetViews>
    <sheetView topLeftCell="D1" workbookViewId="0">
      <selection activeCell="H13" sqref="H13"/>
    </sheetView>
  </sheetViews>
  <sheetFormatPr baseColWidth="10" defaultRowHeight="12" x14ac:dyDescent="0.2"/>
  <cols>
    <col min="1" max="1" width="18.7109375" style="152" customWidth="1"/>
    <col min="2" max="2" width="37.85546875" style="151" customWidth="1"/>
    <col min="3" max="3" width="19.85546875" style="153" customWidth="1"/>
    <col min="4" max="4" width="17" style="153" customWidth="1"/>
    <col min="5" max="5" width="16.140625" style="153" customWidth="1"/>
    <col min="6" max="6" width="16.28515625" style="153" customWidth="1"/>
    <col min="7" max="7" width="17.140625" style="153" customWidth="1"/>
    <col min="8" max="8" width="17.28515625" style="153" customWidth="1"/>
    <col min="9" max="9" width="16.5703125" style="153" customWidth="1"/>
    <col min="10" max="10" width="16.7109375" style="153" customWidth="1"/>
    <col min="11" max="11" width="17.42578125" style="153" customWidth="1"/>
    <col min="12" max="12" width="17.28515625" style="153" customWidth="1"/>
    <col min="13" max="13" width="16" style="153" customWidth="1"/>
    <col min="14" max="14" width="16.140625" style="153" customWidth="1"/>
    <col min="15" max="15" width="16" style="153" customWidth="1"/>
    <col min="16" max="16" width="19" style="153" customWidth="1"/>
    <col min="17" max="17" width="23.85546875" style="151" customWidth="1"/>
    <col min="18" max="18" width="13.7109375" style="151" bestFit="1" customWidth="1"/>
    <col min="19" max="19" width="10.7109375" style="151" customWidth="1"/>
    <col min="20" max="16384" width="11.42578125" style="151"/>
  </cols>
  <sheetData>
    <row r="1" spans="1:19" s="97" customFormat="1" ht="21" x14ac:dyDescent="0.3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6"/>
    </row>
    <row r="2" spans="1:19" s="97" customFormat="1" ht="21" x14ac:dyDescent="0.35">
      <c r="A2" s="95" t="s">
        <v>917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8"/>
      <c r="R2" s="99"/>
      <c r="S2" s="99"/>
    </row>
    <row r="3" spans="1:19" s="97" customFormat="1" ht="18.75" customHeight="1" x14ac:dyDescent="0.35">
      <c r="A3" s="100"/>
      <c r="B3" s="101"/>
      <c r="C3" s="101"/>
      <c r="D3" s="101"/>
      <c r="E3" s="101"/>
      <c r="F3" s="101"/>
      <c r="G3" s="101"/>
      <c r="H3" s="102"/>
      <c r="I3" s="102"/>
      <c r="J3" s="101"/>
      <c r="K3" s="102"/>
      <c r="L3" s="101"/>
      <c r="M3" s="102"/>
      <c r="N3" s="101"/>
      <c r="O3" s="102"/>
      <c r="P3" s="98"/>
      <c r="R3" s="99"/>
      <c r="S3" s="99"/>
    </row>
    <row r="4" spans="1:19" s="108" customFormat="1" ht="27.75" customHeight="1" x14ac:dyDescent="0.25">
      <c r="A4" s="103" t="s">
        <v>2</v>
      </c>
      <c r="B4" s="104" t="s">
        <v>3</v>
      </c>
      <c r="C4" s="105" t="s">
        <v>893</v>
      </c>
      <c r="D4" s="105" t="s">
        <v>5</v>
      </c>
      <c r="E4" s="105" t="s">
        <v>6</v>
      </c>
      <c r="F4" s="105" t="s">
        <v>265</v>
      </c>
      <c r="G4" s="105" t="s">
        <v>266</v>
      </c>
      <c r="H4" s="105" t="s">
        <v>267</v>
      </c>
      <c r="I4" s="106" t="s">
        <v>918</v>
      </c>
      <c r="J4" s="106" t="s">
        <v>919</v>
      </c>
      <c r="K4" s="106" t="s">
        <v>268</v>
      </c>
      <c r="L4" s="105" t="s">
        <v>10</v>
      </c>
      <c r="M4" s="107" t="s">
        <v>920</v>
      </c>
      <c r="N4" s="107" t="s">
        <v>921</v>
      </c>
      <c r="O4" s="107" t="s">
        <v>270</v>
      </c>
    </row>
    <row r="5" spans="1:19" customFormat="1" ht="17.25" customHeight="1" x14ac:dyDescent="0.25">
      <c r="A5" s="173">
        <v>0</v>
      </c>
      <c r="B5" s="174" t="s">
        <v>271</v>
      </c>
      <c r="C5" s="175">
        <f>+C7+C191+C261+C287</f>
        <v>202533541757</v>
      </c>
      <c r="D5" s="175">
        <f t="shared" ref="D5:O5" si="0">+D7+D191+D261+D287</f>
        <v>16889051892.630001</v>
      </c>
      <c r="E5" s="175">
        <f t="shared" si="0"/>
        <v>1562291494</v>
      </c>
      <c r="F5" s="175">
        <f t="shared" si="0"/>
        <v>14714058145.139999</v>
      </c>
      <c r="G5" s="175">
        <f t="shared" si="0"/>
        <v>-14714058145.139999</v>
      </c>
      <c r="H5" s="175">
        <f t="shared" si="0"/>
        <v>217860302155.63</v>
      </c>
      <c r="I5" s="175">
        <f t="shared" si="0"/>
        <v>66338029164.700012</v>
      </c>
      <c r="J5" s="175">
        <f t="shared" si="0"/>
        <v>4689293970.0600004</v>
      </c>
      <c r="K5" s="175">
        <f t="shared" si="0"/>
        <v>71027323134.76001</v>
      </c>
      <c r="L5" s="175">
        <f t="shared" si="0"/>
        <v>146832979020.87</v>
      </c>
      <c r="M5" s="175">
        <f t="shared" si="0"/>
        <v>20433965103.279999</v>
      </c>
      <c r="N5" s="175">
        <f t="shared" si="0"/>
        <v>11334469535.370001</v>
      </c>
      <c r="O5" s="175">
        <f t="shared" si="0"/>
        <v>31768434638.650002</v>
      </c>
      <c r="P5" s="7"/>
    </row>
    <row r="6" spans="1:19" customFormat="1" ht="19.5" customHeight="1" x14ac:dyDescent="0.25">
      <c r="A6" s="110"/>
      <c r="B6" s="111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7"/>
    </row>
    <row r="7" spans="1:19" s="48" customFormat="1" ht="15" x14ac:dyDescent="0.25">
      <c r="A7" s="25" t="s">
        <v>272</v>
      </c>
      <c r="B7" s="25" t="s">
        <v>273</v>
      </c>
      <c r="C7" s="26">
        <v>29047429416</v>
      </c>
      <c r="D7" s="26">
        <v>725486929.87</v>
      </c>
      <c r="E7" s="26">
        <v>965483733.60000002</v>
      </c>
      <c r="F7" s="26">
        <v>26203891</v>
      </c>
      <c r="G7" s="26">
        <v>-26203891</v>
      </c>
      <c r="H7" s="26">
        <v>28807432612.27</v>
      </c>
      <c r="I7" s="26">
        <v>12009860544.609999</v>
      </c>
      <c r="J7" s="26">
        <v>2022569434.76</v>
      </c>
      <c r="K7" s="26">
        <v>14032429979.369999</v>
      </c>
      <c r="L7" s="26">
        <v>14775002632.900002</v>
      </c>
      <c r="M7" s="26">
        <v>6491538455.5800018</v>
      </c>
      <c r="N7" s="26">
        <v>3893257378.1800003</v>
      </c>
      <c r="O7" s="26">
        <v>10384795833.760002</v>
      </c>
    </row>
    <row r="8" spans="1:19" s="49" customFormat="1" ht="15" x14ac:dyDescent="0.25">
      <c r="A8" s="37" t="s">
        <v>274</v>
      </c>
      <c r="B8" s="37" t="s">
        <v>275</v>
      </c>
      <c r="C8" s="38">
        <v>9676713935</v>
      </c>
      <c r="D8" s="38">
        <v>48302699.870000005</v>
      </c>
      <c r="E8" s="38">
        <v>109520880.34</v>
      </c>
      <c r="F8" s="38">
        <v>0</v>
      </c>
      <c r="G8" s="38">
        <v>0</v>
      </c>
      <c r="H8" s="38">
        <v>9615495754.5300007</v>
      </c>
      <c r="I8" s="38">
        <v>2815479012</v>
      </c>
      <c r="J8" s="38">
        <v>1472291297</v>
      </c>
      <c r="K8" s="38">
        <v>4287770309</v>
      </c>
      <c r="L8" s="38">
        <v>5327725445.5300007</v>
      </c>
      <c r="M8" s="38">
        <v>2810950890</v>
      </c>
      <c r="N8" s="38">
        <v>1476819419</v>
      </c>
      <c r="O8" s="38">
        <v>4287770309</v>
      </c>
    </row>
    <row r="9" spans="1:19" s="49" customFormat="1" ht="15" x14ac:dyDescent="0.25">
      <c r="A9" s="37" t="s">
        <v>276</v>
      </c>
      <c r="B9" s="37" t="s">
        <v>277</v>
      </c>
      <c r="C9" s="38">
        <v>6617818279</v>
      </c>
      <c r="D9" s="38">
        <v>48302699.870000005</v>
      </c>
      <c r="E9" s="38">
        <v>92356624.340000004</v>
      </c>
      <c r="F9" s="38">
        <v>0</v>
      </c>
      <c r="G9" s="38">
        <v>0</v>
      </c>
      <c r="H9" s="38">
        <v>6573764354.5299997</v>
      </c>
      <c r="I9" s="38">
        <v>2312747794</v>
      </c>
      <c r="J9" s="38">
        <v>972282854</v>
      </c>
      <c r="K9" s="38">
        <v>3285030648</v>
      </c>
      <c r="L9" s="38">
        <v>3288733706.5299997</v>
      </c>
      <c r="M9" s="38">
        <v>2308219672</v>
      </c>
      <c r="N9" s="38">
        <v>976810976</v>
      </c>
      <c r="O9" s="38">
        <v>3285030648</v>
      </c>
    </row>
    <row r="10" spans="1:19" s="49" customFormat="1" ht="15" x14ac:dyDescent="0.25">
      <c r="A10" s="37" t="s">
        <v>278</v>
      </c>
      <c r="B10" s="37" t="s">
        <v>279</v>
      </c>
      <c r="C10" s="38">
        <v>4153891700</v>
      </c>
      <c r="D10" s="38">
        <v>24151349.93</v>
      </c>
      <c r="E10" s="38">
        <v>0</v>
      </c>
      <c r="F10" s="38">
        <v>0</v>
      </c>
      <c r="G10" s="38">
        <v>0</v>
      </c>
      <c r="H10" s="38">
        <v>4178043049.9299998</v>
      </c>
      <c r="I10" s="38">
        <v>1718875088</v>
      </c>
      <c r="J10" s="38">
        <v>770619653</v>
      </c>
      <c r="K10" s="38">
        <v>2489494741</v>
      </c>
      <c r="L10" s="38">
        <v>1688548308.9299998</v>
      </c>
      <c r="M10" s="38">
        <v>1715433400</v>
      </c>
      <c r="N10" s="38">
        <v>774061341</v>
      </c>
      <c r="O10" s="38">
        <v>2489494741</v>
      </c>
    </row>
    <row r="11" spans="1:19" s="49" customFormat="1" ht="15" x14ac:dyDescent="0.25">
      <c r="A11" s="37" t="s">
        <v>280</v>
      </c>
      <c r="B11" s="37" t="s">
        <v>281</v>
      </c>
      <c r="C11" s="38">
        <v>4153891700</v>
      </c>
      <c r="D11" s="38">
        <v>24151349.93</v>
      </c>
      <c r="E11" s="38">
        <v>0</v>
      </c>
      <c r="F11" s="38">
        <v>0</v>
      </c>
      <c r="G11" s="38">
        <v>0</v>
      </c>
      <c r="H11" s="38">
        <v>4178043049.9299998</v>
      </c>
      <c r="I11" s="38">
        <v>1718875088</v>
      </c>
      <c r="J11" s="38">
        <v>770619653</v>
      </c>
      <c r="K11" s="38">
        <v>2489494741</v>
      </c>
      <c r="L11" s="38">
        <v>1688548308.9299998</v>
      </c>
      <c r="M11" s="38">
        <v>1715433400</v>
      </c>
      <c r="N11" s="38">
        <v>774061341</v>
      </c>
      <c r="O11" s="38">
        <v>2489494741</v>
      </c>
    </row>
    <row r="12" spans="1:19" customFormat="1" ht="15" x14ac:dyDescent="0.25">
      <c r="A12" s="29" t="s">
        <v>282</v>
      </c>
      <c r="B12" s="29" t="s">
        <v>283</v>
      </c>
      <c r="C12" s="30">
        <v>2750828000</v>
      </c>
      <c r="D12" s="30">
        <v>0</v>
      </c>
      <c r="E12" s="30">
        <v>0</v>
      </c>
      <c r="F12" s="30">
        <v>0</v>
      </c>
      <c r="G12" s="30">
        <v>0</v>
      </c>
      <c r="H12" s="30">
        <v>2750828000</v>
      </c>
      <c r="I12" s="30">
        <v>1208449429</v>
      </c>
      <c r="J12" s="30">
        <v>628786832</v>
      </c>
      <c r="K12" s="30">
        <v>1837236261</v>
      </c>
      <c r="L12" s="30">
        <v>913591739</v>
      </c>
      <c r="M12" s="30">
        <v>1206935329</v>
      </c>
      <c r="N12" s="30">
        <v>630300932</v>
      </c>
      <c r="O12" s="30">
        <v>1837236261</v>
      </c>
    </row>
    <row r="13" spans="1:19" customFormat="1" ht="15" x14ac:dyDescent="0.25">
      <c r="A13" s="29" t="s">
        <v>284</v>
      </c>
      <c r="B13" s="29" t="s">
        <v>285</v>
      </c>
      <c r="C13" s="30">
        <v>225740400</v>
      </c>
      <c r="D13" s="30">
        <v>0</v>
      </c>
      <c r="E13" s="30">
        <v>0</v>
      </c>
      <c r="F13" s="30">
        <v>0</v>
      </c>
      <c r="G13" s="30">
        <v>0</v>
      </c>
      <c r="H13" s="30">
        <v>225740400</v>
      </c>
      <c r="I13" s="30">
        <v>111611567</v>
      </c>
      <c r="J13" s="30">
        <v>55020184</v>
      </c>
      <c r="K13" s="30">
        <v>166631751</v>
      </c>
      <c r="L13" s="30">
        <v>59108649</v>
      </c>
      <c r="M13" s="30">
        <v>111253583</v>
      </c>
      <c r="N13" s="30">
        <v>55378168</v>
      </c>
      <c r="O13" s="30">
        <v>166631751</v>
      </c>
    </row>
    <row r="14" spans="1:19" customFormat="1" ht="15" x14ac:dyDescent="0.25">
      <c r="A14" s="29" t="s">
        <v>286</v>
      </c>
      <c r="B14" s="29" t="s">
        <v>287</v>
      </c>
      <c r="C14" s="30">
        <v>23544000</v>
      </c>
      <c r="D14" s="30">
        <v>0</v>
      </c>
      <c r="E14" s="30">
        <v>0</v>
      </c>
      <c r="F14" s="30">
        <v>0</v>
      </c>
      <c r="G14" s="30">
        <v>0</v>
      </c>
      <c r="H14" s="30">
        <v>23544000</v>
      </c>
      <c r="I14" s="30">
        <v>11584333</v>
      </c>
      <c r="J14" s="30">
        <v>6435077</v>
      </c>
      <c r="K14" s="30">
        <v>18019410</v>
      </c>
      <c r="L14" s="30">
        <v>5524590</v>
      </c>
      <c r="M14" s="30">
        <v>11584333</v>
      </c>
      <c r="N14" s="30">
        <v>6435077</v>
      </c>
      <c r="O14" s="30">
        <v>18019410</v>
      </c>
    </row>
    <row r="15" spans="1:19" customFormat="1" ht="15" x14ac:dyDescent="0.25">
      <c r="A15" s="29" t="s">
        <v>288</v>
      </c>
      <c r="B15" s="29" t="s">
        <v>289</v>
      </c>
      <c r="C15" s="30">
        <v>45362000</v>
      </c>
      <c r="D15" s="30">
        <v>0</v>
      </c>
      <c r="E15" s="30">
        <v>0</v>
      </c>
      <c r="F15" s="30">
        <v>0</v>
      </c>
      <c r="G15" s="30">
        <v>0</v>
      </c>
      <c r="H15" s="30">
        <v>45362000</v>
      </c>
      <c r="I15" s="30">
        <v>20968200</v>
      </c>
      <c r="J15" s="30">
        <v>11275200</v>
      </c>
      <c r="K15" s="30">
        <v>32243400</v>
      </c>
      <c r="L15" s="30">
        <v>13118600</v>
      </c>
      <c r="M15" s="30">
        <v>20968200</v>
      </c>
      <c r="N15" s="30">
        <v>11275200</v>
      </c>
      <c r="O15" s="30">
        <v>32243400</v>
      </c>
    </row>
    <row r="16" spans="1:19" customFormat="1" ht="15" x14ac:dyDescent="0.25">
      <c r="A16" s="29" t="s">
        <v>290</v>
      </c>
      <c r="B16" s="29" t="s">
        <v>291</v>
      </c>
      <c r="C16" s="30">
        <v>265488000</v>
      </c>
      <c r="D16" s="30">
        <v>0</v>
      </c>
      <c r="E16" s="30">
        <v>0</v>
      </c>
      <c r="F16" s="30">
        <v>0</v>
      </c>
      <c r="G16" s="30">
        <v>0</v>
      </c>
      <c r="H16" s="30">
        <v>265488000</v>
      </c>
      <c r="I16" s="30">
        <v>250357994</v>
      </c>
      <c r="J16" s="30">
        <v>3471173</v>
      </c>
      <c r="K16" s="30">
        <v>253829167</v>
      </c>
      <c r="L16" s="30">
        <v>11658833</v>
      </c>
      <c r="M16" s="30">
        <v>249981879</v>
      </c>
      <c r="N16" s="30">
        <v>3847288</v>
      </c>
      <c r="O16" s="30">
        <v>253829167</v>
      </c>
    </row>
    <row r="17" spans="1:15" customFormat="1" ht="15" x14ac:dyDescent="0.25">
      <c r="A17" s="29" t="s">
        <v>292</v>
      </c>
      <c r="B17" s="29" t="s">
        <v>293</v>
      </c>
      <c r="C17" s="30">
        <v>41572400</v>
      </c>
      <c r="D17" s="30">
        <v>0</v>
      </c>
      <c r="E17" s="30">
        <v>0</v>
      </c>
      <c r="F17" s="30">
        <v>0</v>
      </c>
      <c r="G17" s="30">
        <v>0</v>
      </c>
      <c r="H17" s="30">
        <v>41572400</v>
      </c>
      <c r="I17" s="30">
        <v>20939450</v>
      </c>
      <c r="J17" s="30">
        <v>6124975</v>
      </c>
      <c r="K17" s="30">
        <v>27064425</v>
      </c>
      <c r="L17" s="30">
        <v>14507975</v>
      </c>
      <c r="M17" s="30">
        <v>20733200</v>
      </c>
      <c r="N17" s="30">
        <v>6331225</v>
      </c>
      <c r="O17" s="30">
        <v>27064425</v>
      </c>
    </row>
    <row r="18" spans="1:15" s="49" customFormat="1" ht="15" x14ac:dyDescent="0.25">
      <c r="A18" s="37" t="s">
        <v>294</v>
      </c>
      <c r="B18" s="37" t="s">
        <v>295</v>
      </c>
      <c r="C18" s="38">
        <v>801356900</v>
      </c>
      <c r="D18" s="38">
        <v>24151349.93</v>
      </c>
      <c r="E18" s="38">
        <v>0</v>
      </c>
      <c r="F18" s="38">
        <v>0</v>
      </c>
      <c r="G18" s="38">
        <v>0</v>
      </c>
      <c r="H18" s="38">
        <v>825508249.92999995</v>
      </c>
      <c r="I18" s="38">
        <v>94964115</v>
      </c>
      <c r="J18" s="38">
        <v>59506212</v>
      </c>
      <c r="K18" s="38">
        <v>154470327</v>
      </c>
      <c r="L18" s="38">
        <v>671037922.92999995</v>
      </c>
      <c r="M18" s="38">
        <v>93976876</v>
      </c>
      <c r="N18" s="38">
        <v>60493451</v>
      </c>
      <c r="O18" s="38">
        <v>154470327</v>
      </c>
    </row>
    <row r="19" spans="1:15" customFormat="1" ht="15" x14ac:dyDescent="0.25">
      <c r="A19" s="29" t="s">
        <v>296</v>
      </c>
      <c r="B19" s="29" t="s">
        <v>297</v>
      </c>
      <c r="C19" s="30">
        <v>279538800</v>
      </c>
      <c r="D19" s="30">
        <v>0</v>
      </c>
      <c r="E19" s="30">
        <v>0</v>
      </c>
      <c r="F19" s="30">
        <v>0</v>
      </c>
      <c r="G19" s="30">
        <v>0</v>
      </c>
      <c r="H19" s="30">
        <v>279538800</v>
      </c>
      <c r="I19" s="30">
        <v>6968149</v>
      </c>
      <c r="J19" s="30">
        <v>6099333</v>
      </c>
      <c r="K19" s="30">
        <v>13067482</v>
      </c>
      <c r="L19" s="30">
        <v>266471318</v>
      </c>
      <c r="M19" s="30">
        <v>6777532</v>
      </c>
      <c r="N19" s="30">
        <v>6289950</v>
      </c>
      <c r="O19" s="30">
        <v>13067482</v>
      </c>
    </row>
    <row r="20" spans="1:15" customFormat="1" ht="15" x14ac:dyDescent="0.25">
      <c r="A20" s="29" t="s">
        <v>298</v>
      </c>
      <c r="B20" s="29" t="s">
        <v>299</v>
      </c>
      <c r="C20" s="30">
        <v>210818100</v>
      </c>
      <c r="D20" s="30">
        <v>0</v>
      </c>
      <c r="E20" s="30">
        <v>0</v>
      </c>
      <c r="F20" s="30">
        <v>0</v>
      </c>
      <c r="G20" s="30">
        <v>0</v>
      </c>
      <c r="H20" s="30">
        <v>210818100</v>
      </c>
      <c r="I20" s="30">
        <v>7671372</v>
      </c>
      <c r="J20" s="30">
        <v>12795825</v>
      </c>
      <c r="K20" s="30">
        <v>20467197</v>
      </c>
      <c r="L20" s="30">
        <v>190350903</v>
      </c>
      <c r="M20" s="30">
        <v>7009147</v>
      </c>
      <c r="N20" s="30">
        <v>13458050</v>
      </c>
      <c r="O20" s="30">
        <v>20467197</v>
      </c>
    </row>
    <row r="21" spans="1:15" customFormat="1" ht="15" x14ac:dyDescent="0.25">
      <c r="A21" s="29" t="s">
        <v>300</v>
      </c>
      <c r="B21" s="29" t="s">
        <v>301</v>
      </c>
      <c r="C21" s="30">
        <v>311000000</v>
      </c>
      <c r="D21" s="30">
        <v>24151349.93</v>
      </c>
      <c r="E21" s="30">
        <v>0</v>
      </c>
      <c r="F21" s="30">
        <v>0</v>
      </c>
      <c r="G21" s="30">
        <v>0</v>
      </c>
      <c r="H21" s="30">
        <v>335151349.93000001</v>
      </c>
      <c r="I21" s="30">
        <v>80324594</v>
      </c>
      <c r="J21" s="30">
        <v>40611054</v>
      </c>
      <c r="K21" s="30">
        <v>120935648</v>
      </c>
      <c r="L21" s="30">
        <v>214215701.93000001</v>
      </c>
      <c r="M21" s="30">
        <v>80190197</v>
      </c>
      <c r="N21" s="30">
        <v>40745451</v>
      </c>
      <c r="O21" s="30">
        <v>120935648</v>
      </c>
    </row>
    <row r="22" spans="1:15" s="49" customFormat="1" ht="15" x14ac:dyDescent="0.25">
      <c r="A22" s="37" t="s">
        <v>302</v>
      </c>
      <c r="B22" s="37" t="s">
        <v>303</v>
      </c>
      <c r="C22" s="38">
        <v>1250007079</v>
      </c>
      <c r="D22" s="38">
        <v>0</v>
      </c>
      <c r="E22" s="38">
        <v>92356624.340000004</v>
      </c>
      <c r="F22" s="38">
        <v>0</v>
      </c>
      <c r="G22" s="38">
        <v>0</v>
      </c>
      <c r="H22" s="38">
        <v>1157650454.6600001</v>
      </c>
      <c r="I22" s="38">
        <v>489674109</v>
      </c>
      <c r="J22" s="38">
        <v>134806025</v>
      </c>
      <c r="K22" s="38">
        <v>624480134</v>
      </c>
      <c r="L22" s="38">
        <v>533170320.66000009</v>
      </c>
      <c r="M22" s="38">
        <v>489482429</v>
      </c>
      <c r="N22" s="38">
        <v>134997705</v>
      </c>
      <c r="O22" s="38">
        <v>624480134</v>
      </c>
    </row>
    <row r="23" spans="1:15" customFormat="1" ht="15" x14ac:dyDescent="0.25">
      <c r="A23" s="29" t="s">
        <v>304</v>
      </c>
      <c r="B23" s="29" t="s">
        <v>305</v>
      </c>
      <c r="C23" s="30">
        <v>353722466</v>
      </c>
      <c r="D23" s="30">
        <v>0</v>
      </c>
      <c r="E23" s="30">
        <v>0</v>
      </c>
      <c r="F23" s="30">
        <v>0</v>
      </c>
      <c r="G23" s="30">
        <v>0</v>
      </c>
      <c r="H23" s="30">
        <v>353722466</v>
      </c>
      <c r="I23" s="30">
        <v>148705858</v>
      </c>
      <c r="J23" s="30">
        <v>82523823</v>
      </c>
      <c r="K23" s="30">
        <v>231229681</v>
      </c>
      <c r="L23" s="30">
        <v>122492785</v>
      </c>
      <c r="M23" s="30">
        <v>148705858</v>
      </c>
      <c r="N23" s="30">
        <v>82523823</v>
      </c>
      <c r="O23" s="30">
        <v>231229681</v>
      </c>
    </row>
    <row r="24" spans="1:15" customFormat="1" ht="15" x14ac:dyDescent="0.25">
      <c r="A24" s="29" t="s">
        <v>306</v>
      </c>
      <c r="B24" s="29" t="s">
        <v>307</v>
      </c>
      <c r="C24" s="30">
        <v>34650000</v>
      </c>
      <c r="D24" s="30">
        <v>0</v>
      </c>
      <c r="E24" s="30">
        <v>0</v>
      </c>
      <c r="F24" s="30">
        <v>0</v>
      </c>
      <c r="G24" s="30">
        <v>0</v>
      </c>
      <c r="H24" s="30">
        <v>34650000</v>
      </c>
      <c r="I24" s="30">
        <v>6162500</v>
      </c>
      <c r="J24" s="30">
        <v>3884500</v>
      </c>
      <c r="K24" s="30">
        <v>10047000</v>
      </c>
      <c r="L24" s="30">
        <v>24603000</v>
      </c>
      <c r="M24" s="30">
        <v>6162500</v>
      </c>
      <c r="N24" s="30">
        <v>3884500</v>
      </c>
      <c r="O24" s="30">
        <v>10047000</v>
      </c>
    </row>
    <row r="25" spans="1:15" customFormat="1" ht="15" x14ac:dyDescent="0.25">
      <c r="A25" s="29" t="s">
        <v>308</v>
      </c>
      <c r="B25" s="29" t="s">
        <v>309</v>
      </c>
      <c r="C25" s="30">
        <v>289402613</v>
      </c>
      <c r="D25" s="30">
        <v>0</v>
      </c>
      <c r="E25" s="30">
        <v>0</v>
      </c>
      <c r="F25" s="30">
        <v>0</v>
      </c>
      <c r="G25" s="30">
        <v>0</v>
      </c>
      <c r="H25" s="30">
        <v>289402613</v>
      </c>
      <c r="I25" s="30">
        <v>7667975.3399999999</v>
      </c>
      <c r="J25" s="30">
        <v>6901802</v>
      </c>
      <c r="K25" s="30">
        <v>14569777.34</v>
      </c>
      <c r="L25" s="30">
        <v>274832835.66000003</v>
      </c>
      <c r="M25" s="30">
        <v>7476295.3399999999</v>
      </c>
      <c r="N25" s="30">
        <v>7093482</v>
      </c>
      <c r="O25" s="30">
        <v>14569777.34</v>
      </c>
    </row>
    <row r="26" spans="1:15" customFormat="1" ht="15" x14ac:dyDescent="0.25">
      <c r="A26" s="29" t="s">
        <v>310</v>
      </c>
      <c r="B26" s="29" t="s">
        <v>311</v>
      </c>
      <c r="C26" s="30">
        <v>340000000</v>
      </c>
      <c r="D26" s="30">
        <v>0</v>
      </c>
      <c r="E26" s="30">
        <v>92356624.340000004</v>
      </c>
      <c r="F26" s="30">
        <v>0</v>
      </c>
      <c r="G26" s="30">
        <v>0</v>
      </c>
      <c r="H26" s="30">
        <v>247643375.66</v>
      </c>
      <c r="I26" s="30">
        <v>247643375.66</v>
      </c>
      <c r="J26" s="30">
        <v>0</v>
      </c>
      <c r="K26" s="30">
        <v>247643375.66</v>
      </c>
      <c r="L26" s="30">
        <v>0</v>
      </c>
      <c r="M26" s="30">
        <v>247643375.66</v>
      </c>
      <c r="N26" s="30">
        <v>0</v>
      </c>
      <c r="O26" s="30">
        <v>247643375.66</v>
      </c>
    </row>
    <row r="27" spans="1:15" customFormat="1" ht="15" x14ac:dyDescent="0.25">
      <c r="A27" s="29" t="s">
        <v>312</v>
      </c>
      <c r="B27" s="29" t="s">
        <v>313</v>
      </c>
      <c r="C27" s="30">
        <v>149760000</v>
      </c>
      <c r="D27" s="30">
        <v>0</v>
      </c>
      <c r="E27" s="30">
        <v>0</v>
      </c>
      <c r="F27" s="30">
        <v>0</v>
      </c>
      <c r="G27" s="30">
        <v>0</v>
      </c>
      <c r="H27" s="30">
        <v>149760000</v>
      </c>
      <c r="I27" s="30">
        <v>51879400</v>
      </c>
      <c r="J27" s="30">
        <v>27197700</v>
      </c>
      <c r="K27" s="30">
        <v>79077100</v>
      </c>
      <c r="L27" s="30">
        <v>70682900</v>
      </c>
      <c r="M27" s="30">
        <v>51879400</v>
      </c>
      <c r="N27" s="30">
        <v>27197700</v>
      </c>
      <c r="O27" s="30">
        <v>79077100</v>
      </c>
    </row>
    <row r="28" spans="1:15" customFormat="1" ht="15" x14ac:dyDescent="0.25">
      <c r="A28" s="29" t="s">
        <v>314</v>
      </c>
      <c r="B28" s="29" t="s">
        <v>315</v>
      </c>
      <c r="C28" s="30">
        <v>70539000</v>
      </c>
      <c r="D28" s="30">
        <v>0</v>
      </c>
      <c r="E28" s="30">
        <v>0</v>
      </c>
      <c r="F28" s="30">
        <v>0</v>
      </c>
      <c r="G28" s="30">
        <v>0</v>
      </c>
      <c r="H28" s="30">
        <v>70539000</v>
      </c>
      <c r="I28" s="30">
        <v>23356300</v>
      </c>
      <c r="J28" s="30">
        <v>12196100</v>
      </c>
      <c r="K28" s="30">
        <v>35552400</v>
      </c>
      <c r="L28" s="30">
        <v>34986600</v>
      </c>
      <c r="M28" s="30">
        <v>23356300</v>
      </c>
      <c r="N28" s="30">
        <v>12196100</v>
      </c>
      <c r="O28" s="30">
        <v>35552400</v>
      </c>
    </row>
    <row r="29" spans="1:15" customFormat="1" ht="15" x14ac:dyDescent="0.25">
      <c r="A29" s="29" t="s">
        <v>316</v>
      </c>
      <c r="B29" s="29" t="s">
        <v>317</v>
      </c>
      <c r="C29" s="30">
        <v>7160000</v>
      </c>
      <c r="D29" s="30">
        <v>0</v>
      </c>
      <c r="E29" s="30">
        <v>0</v>
      </c>
      <c r="F29" s="30">
        <v>0</v>
      </c>
      <c r="G29" s="30">
        <v>0</v>
      </c>
      <c r="H29" s="30">
        <v>7160000</v>
      </c>
      <c r="I29" s="30">
        <v>2555000</v>
      </c>
      <c r="J29" s="30">
        <v>1261200</v>
      </c>
      <c r="K29" s="30">
        <v>3816200</v>
      </c>
      <c r="L29" s="30">
        <v>3343800</v>
      </c>
      <c r="M29" s="30">
        <v>2555000</v>
      </c>
      <c r="N29" s="30">
        <v>1261200</v>
      </c>
      <c r="O29" s="30">
        <v>3816200</v>
      </c>
    </row>
    <row r="30" spans="1:15" customFormat="1" ht="15" x14ac:dyDescent="0.25">
      <c r="A30" s="29" t="s">
        <v>318</v>
      </c>
      <c r="B30" s="29" t="s">
        <v>319</v>
      </c>
      <c r="C30" s="30">
        <v>4773000</v>
      </c>
      <c r="D30" s="30">
        <v>0</v>
      </c>
      <c r="E30" s="30">
        <v>0</v>
      </c>
      <c r="F30" s="30">
        <v>0</v>
      </c>
      <c r="G30" s="30">
        <v>0</v>
      </c>
      <c r="H30" s="30">
        <v>4773000</v>
      </c>
      <c r="I30" s="30">
        <v>1703700</v>
      </c>
      <c r="J30" s="30">
        <v>840900</v>
      </c>
      <c r="K30" s="30">
        <v>2544600</v>
      </c>
      <c r="L30" s="30">
        <v>2228400</v>
      </c>
      <c r="M30" s="30">
        <v>1703700</v>
      </c>
      <c r="N30" s="30">
        <v>840900</v>
      </c>
      <c r="O30" s="30">
        <v>2544600</v>
      </c>
    </row>
    <row r="31" spans="1:15" s="49" customFormat="1" ht="15" x14ac:dyDescent="0.25">
      <c r="A31" s="37" t="s">
        <v>320</v>
      </c>
      <c r="B31" s="37" t="s">
        <v>321</v>
      </c>
      <c r="C31" s="38">
        <v>1213919500</v>
      </c>
      <c r="D31" s="38">
        <v>24151349.940000001</v>
      </c>
      <c r="E31" s="38">
        <v>0</v>
      </c>
      <c r="F31" s="38">
        <v>0</v>
      </c>
      <c r="G31" s="38">
        <v>0</v>
      </c>
      <c r="H31" s="38">
        <v>1238070849.9400001</v>
      </c>
      <c r="I31" s="38">
        <v>104198597</v>
      </c>
      <c r="J31" s="38">
        <v>66857176</v>
      </c>
      <c r="K31" s="38">
        <v>171055773</v>
      </c>
      <c r="L31" s="38">
        <v>1067015076.9400001</v>
      </c>
      <c r="M31" s="38">
        <v>103303843</v>
      </c>
      <c r="N31" s="38">
        <v>67751930</v>
      </c>
      <c r="O31" s="38">
        <v>171055773</v>
      </c>
    </row>
    <row r="32" spans="1:15" s="49" customFormat="1" ht="15" x14ac:dyDescent="0.25">
      <c r="A32" s="37" t="s">
        <v>322</v>
      </c>
      <c r="B32" s="37" t="s">
        <v>295</v>
      </c>
      <c r="C32" s="38">
        <v>968544900</v>
      </c>
      <c r="D32" s="38">
        <v>24151349.940000001</v>
      </c>
      <c r="E32" s="38">
        <v>0</v>
      </c>
      <c r="F32" s="38">
        <v>0</v>
      </c>
      <c r="G32" s="38">
        <v>0</v>
      </c>
      <c r="H32" s="38">
        <v>992696249.94000006</v>
      </c>
      <c r="I32" s="38">
        <v>94677497</v>
      </c>
      <c r="J32" s="38">
        <v>56858009</v>
      </c>
      <c r="K32" s="38">
        <v>151535506</v>
      </c>
      <c r="L32" s="38">
        <v>841160743.94000006</v>
      </c>
      <c r="M32" s="38">
        <v>93782743</v>
      </c>
      <c r="N32" s="38">
        <v>57752763</v>
      </c>
      <c r="O32" s="38">
        <v>151535506</v>
      </c>
    </row>
    <row r="33" spans="1:15" customFormat="1" ht="15" x14ac:dyDescent="0.25">
      <c r="A33" s="29" t="s">
        <v>323</v>
      </c>
      <c r="B33" s="29" t="s">
        <v>324</v>
      </c>
      <c r="C33" s="30">
        <v>510165600</v>
      </c>
      <c r="D33" s="30">
        <v>0</v>
      </c>
      <c r="E33" s="30">
        <v>0</v>
      </c>
      <c r="F33" s="30">
        <v>0</v>
      </c>
      <c r="G33" s="30">
        <v>0</v>
      </c>
      <c r="H33" s="30">
        <v>510165600</v>
      </c>
      <c r="I33" s="30">
        <v>2121069</v>
      </c>
      <c r="J33" s="30">
        <v>8266005</v>
      </c>
      <c r="K33" s="30">
        <v>10387074</v>
      </c>
      <c r="L33" s="30">
        <v>499778526</v>
      </c>
      <c r="M33" s="30">
        <v>2121069</v>
      </c>
      <c r="N33" s="30">
        <v>8266005</v>
      </c>
      <c r="O33" s="30">
        <v>10387074</v>
      </c>
    </row>
    <row r="34" spans="1:15" customFormat="1" ht="15" x14ac:dyDescent="0.25">
      <c r="A34" s="29" t="s">
        <v>325</v>
      </c>
      <c r="B34" s="29" t="s">
        <v>326</v>
      </c>
      <c r="C34" s="30">
        <v>311000000</v>
      </c>
      <c r="D34" s="30">
        <v>24151349.940000001</v>
      </c>
      <c r="E34" s="30">
        <v>0</v>
      </c>
      <c r="F34" s="30">
        <v>0</v>
      </c>
      <c r="G34" s="30">
        <v>0</v>
      </c>
      <c r="H34" s="30">
        <v>335151349.94</v>
      </c>
      <c r="I34" s="30">
        <v>53744747</v>
      </c>
      <c r="J34" s="30">
        <v>36181295</v>
      </c>
      <c r="K34" s="30">
        <v>89926042</v>
      </c>
      <c r="L34" s="30">
        <v>245225307.94</v>
      </c>
      <c r="M34" s="30">
        <v>53610350</v>
      </c>
      <c r="N34" s="30">
        <v>36315692</v>
      </c>
      <c r="O34" s="30">
        <v>89926042</v>
      </c>
    </row>
    <row r="35" spans="1:15" customFormat="1" ht="15" x14ac:dyDescent="0.25">
      <c r="A35" s="29" t="s">
        <v>327</v>
      </c>
      <c r="B35" s="29" t="s">
        <v>328</v>
      </c>
      <c r="C35" s="30">
        <v>131541400</v>
      </c>
      <c r="D35" s="30">
        <v>0</v>
      </c>
      <c r="E35" s="30">
        <v>0</v>
      </c>
      <c r="F35" s="30">
        <v>0</v>
      </c>
      <c r="G35" s="30">
        <v>0</v>
      </c>
      <c r="H35" s="30">
        <v>131541400</v>
      </c>
      <c r="I35" s="30">
        <v>32130150</v>
      </c>
      <c r="J35" s="30">
        <v>8959579</v>
      </c>
      <c r="K35" s="30">
        <v>41089729</v>
      </c>
      <c r="L35" s="30">
        <v>90451671</v>
      </c>
      <c r="M35" s="30">
        <v>31467925</v>
      </c>
      <c r="N35" s="30">
        <v>9621804</v>
      </c>
      <c r="O35" s="30">
        <v>41089729</v>
      </c>
    </row>
    <row r="36" spans="1:15" customFormat="1" ht="15" x14ac:dyDescent="0.25">
      <c r="A36" s="29" t="s">
        <v>329</v>
      </c>
      <c r="B36" s="29" t="s">
        <v>330</v>
      </c>
      <c r="C36" s="30">
        <v>15837900</v>
      </c>
      <c r="D36" s="30">
        <v>0</v>
      </c>
      <c r="E36" s="30">
        <v>0</v>
      </c>
      <c r="F36" s="30">
        <v>0</v>
      </c>
      <c r="G36" s="30">
        <v>0</v>
      </c>
      <c r="H36" s="30">
        <v>15837900</v>
      </c>
      <c r="I36" s="30">
        <v>6681531</v>
      </c>
      <c r="J36" s="30">
        <v>3451130</v>
      </c>
      <c r="K36" s="30">
        <v>10132661</v>
      </c>
      <c r="L36" s="30">
        <v>5705239</v>
      </c>
      <c r="M36" s="30">
        <v>6583399</v>
      </c>
      <c r="N36" s="30">
        <v>3549262</v>
      </c>
      <c r="O36" s="30">
        <v>10132661</v>
      </c>
    </row>
    <row r="37" spans="1:15" s="49" customFormat="1" ht="15" x14ac:dyDescent="0.25">
      <c r="A37" s="37" t="s">
        <v>331</v>
      </c>
      <c r="B37" s="37" t="s">
        <v>332</v>
      </c>
      <c r="C37" s="38">
        <v>94603400</v>
      </c>
      <c r="D37" s="38">
        <v>0</v>
      </c>
      <c r="E37" s="38">
        <v>0</v>
      </c>
      <c r="F37" s="38">
        <v>0</v>
      </c>
      <c r="G37" s="38">
        <v>0</v>
      </c>
      <c r="H37" s="38">
        <v>94603400</v>
      </c>
      <c r="I37" s="38">
        <v>7426200</v>
      </c>
      <c r="J37" s="38">
        <v>5793367</v>
      </c>
      <c r="K37" s="38">
        <v>13219567</v>
      </c>
      <c r="L37" s="38">
        <v>81383833</v>
      </c>
      <c r="M37" s="38">
        <v>7426200</v>
      </c>
      <c r="N37" s="38">
        <v>5793367</v>
      </c>
      <c r="O37" s="38">
        <v>13219567</v>
      </c>
    </row>
    <row r="38" spans="1:15" customFormat="1" ht="15" x14ac:dyDescent="0.25">
      <c r="A38" s="29" t="s">
        <v>333</v>
      </c>
      <c r="B38" s="29" t="s">
        <v>334</v>
      </c>
      <c r="C38" s="30">
        <v>26379400</v>
      </c>
      <c r="D38" s="30">
        <v>0</v>
      </c>
      <c r="E38" s="30">
        <v>0</v>
      </c>
      <c r="F38" s="30">
        <v>0</v>
      </c>
      <c r="G38" s="30">
        <v>0</v>
      </c>
      <c r="H38" s="30">
        <v>26379400</v>
      </c>
      <c r="I38" s="30">
        <v>7426200</v>
      </c>
      <c r="J38" s="30">
        <v>5793367</v>
      </c>
      <c r="K38" s="30">
        <v>13219567</v>
      </c>
      <c r="L38" s="30">
        <v>13159833</v>
      </c>
      <c r="M38" s="30">
        <v>7426200</v>
      </c>
      <c r="N38" s="30">
        <v>5793367</v>
      </c>
      <c r="O38" s="30">
        <v>13219567</v>
      </c>
    </row>
    <row r="39" spans="1:15" customFormat="1" ht="15" x14ac:dyDescent="0.25">
      <c r="A39" s="29" t="s">
        <v>335</v>
      </c>
      <c r="B39" s="29" t="s">
        <v>336</v>
      </c>
      <c r="C39" s="30">
        <v>40224000</v>
      </c>
      <c r="D39" s="30">
        <v>0</v>
      </c>
      <c r="E39" s="30">
        <v>0</v>
      </c>
      <c r="F39" s="30">
        <v>0</v>
      </c>
      <c r="G39" s="30">
        <v>0</v>
      </c>
      <c r="H39" s="30">
        <v>40224000</v>
      </c>
      <c r="I39" s="30">
        <v>0</v>
      </c>
      <c r="J39" s="30">
        <v>0</v>
      </c>
      <c r="K39" s="30">
        <v>0</v>
      </c>
      <c r="L39" s="30">
        <v>40224000</v>
      </c>
      <c r="M39" s="30">
        <v>0</v>
      </c>
      <c r="N39" s="30">
        <v>0</v>
      </c>
      <c r="O39" s="30">
        <v>0</v>
      </c>
    </row>
    <row r="40" spans="1:15" customFormat="1" ht="15" x14ac:dyDescent="0.25">
      <c r="A40" s="29" t="s">
        <v>337</v>
      </c>
      <c r="B40" s="29" t="s">
        <v>338</v>
      </c>
      <c r="C40" s="30">
        <v>28000000</v>
      </c>
      <c r="D40" s="30">
        <v>0</v>
      </c>
      <c r="E40" s="30">
        <v>0</v>
      </c>
      <c r="F40" s="30">
        <v>0</v>
      </c>
      <c r="G40" s="30">
        <v>0</v>
      </c>
      <c r="H40" s="30">
        <v>28000000</v>
      </c>
      <c r="I40" s="30">
        <v>0</v>
      </c>
      <c r="J40" s="30">
        <v>0</v>
      </c>
      <c r="K40" s="30">
        <v>0</v>
      </c>
      <c r="L40" s="30">
        <v>28000000</v>
      </c>
      <c r="M40" s="30">
        <v>0</v>
      </c>
      <c r="N40" s="30">
        <v>0</v>
      </c>
      <c r="O40" s="30">
        <v>0</v>
      </c>
    </row>
    <row r="41" spans="1:15" s="49" customFormat="1" ht="15" x14ac:dyDescent="0.25">
      <c r="A41" s="37" t="s">
        <v>339</v>
      </c>
      <c r="B41" s="37" t="s">
        <v>340</v>
      </c>
      <c r="C41" s="38">
        <v>15590400</v>
      </c>
      <c r="D41" s="38">
        <v>0</v>
      </c>
      <c r="E41" s="38">
        <v>0</v>
      </c>
      <c r="F41" s="38">
        <v>0</v>
      </c>
      <c r="G41" s="38">
        <v>0</v>
      </c>
      <c r="H41" s="38">
        <v>15590400</v>
      </c>
      <c r="I41" s="38">
        <v>1950000</v>
      </c>
      <c r="J41" s="38">
        <v>3900000</v>
      </c>
      <c r="K41" s="38">
        <v>5850000</v>
      </c>
      <c r="L41" s="38">
        <v>9740400</v>
      </c>
      <c r="M41" s="38">
        <v>1950000</v>
      </c>
      <c r="N41" s="38">
        <v>3900000</v>
      </c>
      <c r="O41" s="38">
        <v>5850000</v>
      </c>
    </row>
    <row r="42" spans="1:15" customFormat="1" ht="15" x14ac:dyDescent="0.25">
      <c r="A42" s="29" t="s">
        <v>341</v>
      </c>
      <c r="B42" s="29" t="s">
        <v>342</v>
      </c>
      <c r="C42" s="30">
        <v>15590400</v>
      </c>
      <c r="D42" s="30">
        <v>0</v>
      </c>
      <c r="E42" s="30">
        <v>0</v>
      </c>
      <c r="F42" s="30">
        <v>0</v>
      </c>
      <c r="G42" s="30">
        <v>0</v>
      </c>
      <c r="H42" s="30">
        <v>15590400</v>
      </c>
      <c r="I42" s="30">
        <v>1950000</v>
      </c>
      <c r="J42" s="30">
        <v>3900000</v>
      </c>
      <c r="K42" s="30">
        <v>5850000</v>
      </c>
      <c r="L42" s="30">
        <v>9740400</v>
      </c>
      <c r="M42" s="30">
        <v>1950000</v>
      </c>
      <c r="N42" s="30">
        <v>3900000</v>
      </c>
      <c r="O42" s="30">
        <v>5850000</v>
      </c>
    </row>
    <row r="43" spans="1:15" customFormat="1" ht="15" x14ac:dyDescent="0.25">
      <c r="A43" s="29" t="s">
        <v>343</v>
      </c>
      <c r="B43" s="29" t="s">
        <v>344</v>
      </c>
      <c r="C43" s="30">
        <v>31180800</v>
      </c>
      <c r="D43" s="30">
        <v>0</v>
      </c>
      <c r="E43" s="30">
        <v>0</v>
      </c>
      <c r="F43" s="30">
        <v>0</v>
      </c>
      <c r="G43" s="30">
        <v>0</v>
      </c>
      <c r="H43" s="30">
        <v>31180800</v>
      </c>
      <c r="I43" s="30">
        <v>0</v>
      </c>
      <c r="J43" s="30">
        <v>0</v>
      </c>
      <c r="K43" s="30">
        <v>0</v>
      </c>
      <c r="L43" s="30">
        <v>31180800</v>
      </c>
      <c r="M43" s="30">
        <v>0</v>
      </c>
      <c r="N43" s="30">
        <v>0</v>
      </c>
      <c r="O43" s="30">
        <v>0</v>
      </c>
    </row>
    <row r="44" spans="1:15" customFormat="1" ht="15" x14ac:dyDescent="0.25">
      <c r="A44" s="29" t="s">
        <v>345</v>
      </c>
      <c r="B44" s="29" t="s">
        <v>346</v>
      </c>
      <c r="C44" s="30">
        <v>2000000</v>
      </c>
      <c r="D44" s="30">
        <v>0</v>
      </c>
      <c r="E44" s="30">
        <v>0</v>
      </c>
      <c r="F44" s="30">
        <v>0</v>
      </c>
      <c r="G44" s="30">
        <v>0</v>
      </c>
      <c r="H44" s="30">
        <v>2000000</v>
      </c>
      <c r="I44" s="30">
        <v>144900</v>
      </c>
      <c r="J44" s="30">
        <v>305800</v>
      </c>
      <c r="K44" s="30">
        <v>450700</v>
      </c>
      <c r="L44" s="30">
        <v>1549300</v>
      </c>
      <c r="M44" s="30">
        <v>144900</v>
      </c>
      <c r="N44" s="30">
        <v>305800</v>
      </c>
      <c r="O44" s="30">
        <v>450700</v>
      </c>
    </row>
    <row r="45" spans="1:15" customFormat="1" ht="15" x14ac:dyDescent="0.25">
      <c r="A45" s="29" t="s">
        <v>347</v>
      </c>
      <c r="B45" s="29" t="s">
        <v>348</v>
      </c>
      <c r="C45" s="30">
        <v>102000000</v>
      </c>
      <c r="D45" s="30">
        <v>0</v>
      </c>
      <c r="E45" s="30">
        <v>0</v>
      </c>
      <c r="F45" s="30">
        <v>0</v>
      </c>
      <c r="G45" s="30">
        <v>0</v>
      </c>
      <c r="H45" s="30">
        <v>102000000</v>
      </c>
      <c r="I45" s="30">
        <v>0</v>
      </c>
      <c r="J45" s="30">
        <v>0</v>
      </c>
      <c r="K45" s="30">
        <v>0</v>
      </c>
      <c r="L45" s="30">
        <v>102000000</v>
      </c>
      <c r="M45" s="30">
        <v>0</v>
      </c>
      <c r="N45" s="30">
        <v>0</v>
      </c>
      <c r="O45" s="30">
        <v>0</v>
      </c>
    </row>
    <row r="46" spans="1:15" s="49" customFormat="1" ht="15" x14ac:dyDescent="0.25">
      <c r="A46" s="37" t="s">
        <v>349</v>
      </c>
      <c r="B46" s="37" t="s">
        <v>350</v>
      </c>
      <c r="C46" s="38">
        <v>3058895656</v>
      </c>
      <c r="D46" s="38">
        <v>0</v>
      </c>
      <c r="E46" s="38">
        <v>17164256</v>
      </c>
      <c r="F46" s="38">
        <v>0</v>
      </c>
      <c r="G46" s="38">
        <v>0</v>
      </c>
      <c r="H46" s="38">
        <v>3041731400</v>
      </c>
      <c r="I46" s="38">
        <v>502731218</v>
      </c>
      <c r="J46" s="38">
        <v>500008443</v>
      </c>
      <c r="K46" s="38">
        <v>1002739661</v>
      </c>
      <c r="L46" s="38">
        <v>2038991739</v>
      </c>
      <c r="M46" s="38">
        <v>502731218</v>
      </c>
      <c r="N46" s="38">
        <v>500008443</v>
      </c>
      <c r="O46" s="38">
        <v>1002739661</v>
      </c>
    </row>
    <row r="47" spans="1:15" s="49" customFormat="1" ht="15" x14ac:dyDescent="0.25">
      <c r="A47" s="37" t="s">
        <v>351</v>
      </c>
      <c r="B47" s="37" t="s">
        <v>279</v>
      </c>
      <c r="C47" s="38">
        <v>2173262126</v>
      </c>
      <c r="D47" s="38">
        <v>0</v>
      </c>
      <c r="E47" s="38">
        <v>799759</v>
      </c>
      <c r="F47" s="38">
        <v>0</v>
      </c>
      <c r="G47" s="38">
        <v>0</v>
      </c>
      <c r="H47" s="38">
        <v>2172462367</v>
      </c>
      <c r="I47" s="38">
        <v>384713027</v>
      </c>
      <c r="J47" s="38">
        <v>432558597</v>
      </c>
      <c r="K47" s="38">
        <v>817271624</v>
      </c>
      <c r="L47" s="38">
        <v>1355190743</v>
      </c>
      <c r="M47" s="38">
        <v>384713027</v>
      </c>
      <c r="N47" s="38">
        <v>432558597</v>
      </c>
      <c r="O47" s="38">
        <v>817271624</v>
      </c>
    </row>
    <row r="48" spans="1:15" s="49" customFormat="1" ht="15" x14ac:dyDescent="0.25">
      <c r="A48" s="37" t="s">
        <v>352</v>
      </c>
      <c r="B48" s="37" t="s">
        <v>281</v>
      </c>
      <c r="C48" s="38">
        <v>2173262126</v>
      </c>
      <c r="D48" s="38">
        <v>0</v>
      </c>
      <c r="E48" s="38">
        <v>799759</v>
      </c>
      <c r="F48" s="38">
        <v>0</v>
      </c>
      <c r="G48" s="38">
        <v>0</v>
      </c>
      <c r="H48" s="38">
        <v>2172462367</v>
      </c>
      <c r="I48" s="38">
        <v>384713027</v>
      </c>
      <c r="J48" s="38">
        <v>432558597</v>
      </c>
      <c r="K48" s="38">
        <v>817271624</v>
      </c>
      <c r="L48" s="38">
        <v>1355190743</v>
      </c>
      <c r="M48" s="38">
        <v>384713027</v>
      </c>
      <c r="N48" s="38">
        <v>432558597</v>
      </c>
      <c r="O48" s="38">
        <v>817271624</v>
      </c>
    </row>
    <row r="49" spans="1:15" customFormat="1" ht="15" x14ac:dyDescent="0.25">
      <c r="A49" s="29" t="s">
        <v>353</v>
      </c>
      <c r="B49" s="29" t="s">
        <v>283</v>
      </c>
      <c r="C49" s="30">
        <v>1339996800</v>
      </c>
      <c r="D49" s="30">
        <v>0</v>
      </c>
      <c r="E49" s="30">
        <v>0</v>
      </c>
      <c r="F49" s="30">
        <v>0</v>
      </c>
      <c r="G49" s="30">
        <v>0</v>
      </c>
      <c r="H49" s="30">
        <v>1339996800</v>
      </c>
      <c r="I49" s="30">
        <v>238819679</v>
      </c>
      <c r="J49" s="30">
        <v>339431049</v>
      </c>
      <c r="K49" s="30">
        <v>578250728</v>
      </c>
      <c r="L49" s="30">
        <v>761746072</v>
      </c>
      <c r="M49" s="30">
        <v>238819679</v>
      </c>
      <c r="N49" s="30">
        <v>339431049</v>
      </c>
      <c r="O49" s="30">
        <v>578250728</v>
      </c>
    </row>
    <row r="50" spans="1:15" customFormat="1" ht="15" x14ac:dyDescent="0.25">
      <c r="A50" s="29" t="s">
        <v>354</v>
      </c>
      <c r="B50" s="29" t="s">
        <v>285</v>
      </c>
      <c r="C50" s="30">
        <v>334592236</v>
      </c>
      <c r="D50" s="30">
        <v>0</v>
      </c>
      <c r="E50" s="30">
        <v>0</v>
      </c>
      <c r="F50" s="30">
        <v>0</v>
      </c>
      <c r="G50" s="30">
        <v>0</v>
      </c>
      <c r="H50" s="30">
        <v>334592236</v>
      </c>
      <c r="I50" s="30">
        <v>41819134</v>
      </c>
      <c r="J50" s="30">
        <v>52373471</v>
      </c>
      <c r="K50" s="30">
        <v>94192605</v>
      </c>
      <c r="L50" s="30">
        <v>240399631</v>
      </c>
      <c r="M50" s="30">
        <v>41819134</v>
      </c>
      <c r="N50" s="30">
        <v>52373471</v>
      </c>
      <c r="O50" s="30">
        <v>94192605</v>
      </c>
    </row>
    <row r="51" spans="1:15" customFormat="1" ht="15" x14ac:dyDescent="0.25">
      <c r="A51" s="29" t="s">
        <v>355</v>
      </c>
      <c r="B51" s="29" t="s">
        <v>287</v>
      </c>
      <c r="C51" s="30">
        <v>41201496</v>
      </c>
      <c r="D51" s="30">
        <v>0</v>
      </c>
      <c r="E51" s="30">
        <v>0</v>
      </c>
      <c r="F51" s="30">
        <v>0</v>
      </c>
      <c r="G51" s="30">
        <v>0</v>
      </c>
      <c r="H51" s="30">
        <v>41201496</v>
      </c>
      <c r="I51" s="30">
        <v>7576187</v>
      </c>
      <c r="J51" s="30">
        <v>14250860</v>
      </c>
      <c r="K51" s="30">
        <v>21827047</v>
      </c>
      <c r="L51" s="30">
        <v>19374449</v>
      </c>
      <c r="M51" s="30">
        <v>7576187</v>
      </c>
      <c r="N51" s="30">
        <v>14250860</v>
      </c>
      <c r="O51" s="30">
        <v>21827047</v>
      </c>
    </row>
    <row r="52" spans="1:15" customFormat="1" ht="15" x14ac:dyDescent="0.25">
      <c r="A52" s="29" t="s">
        <v>356</v>
      </c>
      <c r="B52" s="29" t="s">
        <v>289</v>
      </c>
      <c r="C52" s="30">
        <v>79383024</v>
      </c>
      <c r="D52" s="30">
        <v>0</v>
      </c>
      <c r="E52" s="30">
        <v>0</v>
      </c>
      <c r="F52" s="30">
        <v>0</v>
      </c>
      <c r="G52" s="30">
        <v>0</v>
      </c>
      <c r="H52" s="30">
        <v>79383024</v>
      </c>
      <c r="I52" s="30">
        <v>15764028</v>
      </c>
      <c r="J52" s="30">
        <v>24969600</v>
      </c>
      <c r="K52" s="30">
        <v>40733628</v>
      </c>
      <c r="L52" s="30">
        <v>38649396</v>
      </c>
      <c r="M52" s="30">
        <v>15764028</v>
      </c>
      <c r="N52" s="30">
        <v>24969600</v>
      </c>
      <c r="O52" s="30">
        <v>40733628</v>
      </c>
    </row>
    <row r="53" spans="1:15" customFormat="1" ht="15" x14ac:dyDescent="0.25">
      <c r="A53" s="29" t="s">
        <v>357</v>
      </c>
      <c r="B53" s="29" t="s">
        <v>291</v>
      </c>
      <c r="C53" s="30">
        <v>121715110</v>
      </c>
      <c r="D53" s="30">
        <v>0</v>
      </c>
      <c r="E53" s="30">
        <v>0</v>
      </c>
      <c r="F53" s="30">
        <v>0</v>
      </c>
      <c r="G53" s="30">
        <v>0</v>
      </c>
      <c r="H53" s="30">
        <v>121715110</v>
      </c>
      <c r="I53" s="30">
        <v>60235121</v>
      </c>
      <c r="J53" s="30">
        <v>153089</v>
      </c>
      <c r="K53" s="30">
        <v>60388210</v>
      </c>
      <c r="L53" s="30">
        <v>61326900</v>
      </c>
      <c r="M53" s="30">
        <v>60235121</v>
      </c>
      <c r="N53" s="30">
        <v>153089</v>
      </c>
      <c r="O53" s="30">
        <v>60388210</v>
      </c>
    </row>
    <row r="54" spans="1:15" s="49" customFormat="1" ht="15" x14ac:dyDescent="0.25">
      <c r="A54" s="37" t="s">
        <v>358</v>
      </c>
      <c r="B54" s="37" t="s">
        <v>295</v>
      </c>
      <c r="C54" s="38">
        <v>256373460</v>
      </c>
      <c r="D54" s="38">
        <v>0</v>
      </c>
      <c r="E54" s="38">
        <v>799759</v>
      </c>
      <c r="F54" s="38">
        <v>0</v>
      </c>
      <c r="G54" s="38">
        <v>0</v>
      </c>
      <c r="H54" s="38">
        <v>255573701</v>
      </c>
      <c r="I54" s="38">
        <v>20498878</v>
      </c>
      <c r="J54" s="38">
        <v>1380528</v>
      </c>
      <c r="K54" s="38">
        <v>21879406</v>
      </c>
      <c r="L54" s="38">
        <v>233694295</v>
      </c>
      <c r="M54" s="38">
        <v>20498878</v>
      </c>
      <c r="N54" s="38">
        <v>1380528</v>
      </c>
      <c r="O54" s="38">
        <v>21879406</v>
      </c>
    </row>
    <row r="55" spans="1:15" customFormat="1" ht="15" x14ac:dyDescent="0.25">
      <c r="A55" s="29" t="s">
        <v>359</v>
      </c>
      <c r="B55" s="29" t="s">
        <v>297</v>
      </c>
      <c r="C55" s="30">
        <v>140282299</v>
      </c>
      <c r="D55" s="30">
        <v>0</v>
      </c>
      <c r="E55" s="30">
        <v>0</v>
      </c>
      <c r="F55" s="30">
        <v>0</v>
      </c>
      <c r="G55" s="30">
        <v>0</v>
      </c>
      <c r="H55" s="30">
        <v>140282299</v>
      </c>
      <c r="I55" s="30">
        <v>9719223</v>
      </c>
      <c r="J55" s="30">
        <v>823007</v>
      </c>
      <c r="K55" s="30">
        <v>10542230</v>
      </c>
      <c r="L55" s="30">
        <v>129740069</v>
      </c>
      <c r="M55" s="30">
        <v>9719223</v>
      </c>
      <c r="N55" s="30">
        <v>823007</v>
      </c>
      <c r="O55" s="30">
        <v>10542230</v>
      </c>
    </row>
    <row r="56" spans="1:15" customFormat="1" ht="15" x14ac:dyDescent="0.25">
      <c r="A56" s="29" t="s">
        <v>360</v>
      </c>
      <c r="B56" s="29" t="s">
        <v>299</v>
      </c>
      <c r="C56" s="30">
        <v>101091161</v>
      </c>
      <c r="D56" s="30">
        <v>0</v>
      </c>
      <c r="E56" s="30">
        <v>0</v>
      </c>
      <c r="F56" s="30">
        <v>0</v>
      </c>
      <c r="G56" s="30">
        <v>0</v>
      </c>
      <c r="H56" s="30">
        <v>101091161</v>
      </c>
      <c r="I56" s="30">
        <v>5757884</v>
      </c>
      <c r="J56" s="30">
        <v>557521</v>
      </c>
      <c r="K56" s="30">
        <v>6315405</v>
      </c>
      <c r="L56" s="30">
        <v>94775756</v>
      </c>
      <c r="M56" s="30">
        <v>5757884</v>
      </c>
      <c r="N56" s="30">
        <v>557521</v>
      </c>
      <c r="O56" s="30">
        <v>6315405</v>
      </c>
    </row>
    <row r="57" spans="1:15" customFormat="1" ht="15" x14ac:dyDescent="0.25">
      <c r="A57" s="29" t="s">
        <v>361</v>
      </c>
      <c r="B57" s="29" t="s">
        <v>362</v>
      </c>
      <c r="C57" s="30">
        <v>15000000</v>
      </c>
      <c r="D57" s="30">
        <v>0</v>
      </c>
      <c r="E57" s="30">
        <v>799759</v>
      </c>
      <c r="F57" s="30">
        <v>0</v>
      </c>
      <c r="G57" s="30">
        <v>0</v>
      </c>
      <c r="H57" s="30">
        <v>14200241</v>
      </c>
      <c r="I57" s="30">
        <v>5021771</v>
      </c>
      <c r="J57" s="30">
        <v>0</v>
      </c>
      <c r="K57" s="30">
        <v>5021771</v>
      </c>
      <c r="L57" s="30">
        <v>9178470</v>
      </c>
      <c r="M57" s="30">
        <v>5021771</v>
      </c>
      <c r="N57" s="30">
        <v>0</v>
      </c>
      <c r="O57" s="30">
        <v>5021771</v>
      </c>
    </row>
    <row r="58" spans="1:15" s="49" customFormat="1" ht="15" x14ac:dyDescent="0.25">
      <c r="A58" s="37" t="s">
        <v>363</v>
      </c>
      <c r="B58" s="37" t="s">
        <v>303</v>
      </c>
      <c r="C58" s="38">
        <v>667542529</v>
      </c>
      <c r="D58" s="38">
        <v>0</v>
      </c>
      <c r="E58" s="38">
        <v>15564738</v>
      </c>
      <c r="F58" s="38">
        <v>0</v>
      </c>
      <c r="G58" s="38">
        <v>0</v>
      </c>
      <c r="H58" s="38">
        <v>651977791</v>
      </c>
      <c r="I58" s="38">
        <v>107238536</v>
      </c>
      <c r="J58" s="38">
        <v>66892325</v>
      </c>
      <c r="K58" s="38">
        <v>174130861</v>
      </c>
      <c r="L58" s="38">
        <v>477846930</v>
      </c>
      <c r="M58" s="38">
        <v>107238536</v>
      </c>
      <c r="N58" s="38">
        <v>66892325</v>
      </c>
      <c r="O58" s="38">
        <v>174130861</v>
      </c>
    </row>
    <row r="59" spans="1:15" customFormat="1" ht="15" x14ac:dyDescent="0.25">
      <c r="A59" s="29" t="s">
        <v>364</v>
      </c>
      <c r="B59" s="29" t="s">
        <v>305</v>
      </c>
      <c r="C59" s="30">
        <v>195269756</v>
      </c>
      <c r="D59" s="30">
        <v>0</v>
      </c>
      <c r="E59" s="30">
        <v>0</v>
      </c>
      <c r="F59" s="30">
        <v>0</v>
      </c>
      <c r="G59" s="30">
        <v>0</v>
      </c>
      <c r="H59" s="30">
        <v>195269756</v>
      </c>
      <c r="I59" s="30">
        <v>44403600</v>
      </c>
      <c r="J59" s="30">
        <v>34678300</v>
      </c>
      <c r="K59" s="30">
        <v>79081900</v>
      </c>
      <c r="L59" s="30">
        <v>116187856</v>
      </c>
      <c r="M59" s="30">
        <v>44403600</v>
      </c>
      <c r="N59" s="30">
        <v>34678300</v>
      </c>
      <c r="O59" s="30">
        <v>79081900</v>
      </c>
    </row>
    <row r="60" spans="1:15" customFormat="1" ht="15" x14ac:dyDescent="0.25">
      <c r="A60" s="29" t="s">
        <v>365</v>
      </c>
      <c r="B60" s="29" t="s">
        <v>366</v>
      </c>
      <c r="C60" s="30">
        <v>199644365</v>
      </c>
      <c r="D60" s="30">
        <v>0</v>
      </c>
      <c r="E60" s="30">
        <v>0</v>
      </c>
      <c r="F60" s="30">
        <v>0</v>
      </c>
      <c r="G60" s="30">
        <v>0</v>
      </c>
      <c r="H60" s="30">
        <v>199644365</v>
      </c>
      <c r="I60" s="30">
        <v>9932375</v>
      </c>
      <c r="J60" s="30">
        <v>857025</v>
      </c>
      <c r="K60" s="30">
        <v>10789400</v>
      </c>
      <c r="L60" s="30">
        <v>188854965</v>
      </c>
      <c r="M60" s="30">
        <v>9932375</v>
      </c>
      <c r="N60" s="30">
        <v>857025</v>
      </c>
      <c r="O60" s="30">
        <v>10789400</v>
      </c>
    </row>
    <row r="61" spans="1:15" customFormat="1" ht="15" x14ac:dyDescent="0.25">
      <c r="A61" s="29" t="s">
        <v>367</v>
      </c>
      <c r="B61" s="29" t="s">
        <v>313</v>
      </c>
      <c r="C61" s="30">
        <v>76990440</v>
      </c>
      <c r="D61" s="30">
        <v>0</v>
      </c>
      <c r="E61" s="30">
        <v>0</v>
      </c>
      <c r="F61" s="30">
        <v>0</v>
      </c>
      <c r="G61" s="30">
        <v>0</v>
      </c>
      <c r="H61" s="30">
        <v>76990440</v>
      </c>
      <c r="I61" s="30">
        <v>14731200</v>
      </c>
      <c r="J61" s="30">
        <v>11620000</v>
      </c>
      <c r="K61" s="30">
        <v>26351200</v>
      </c>
      <c r="L61" s="30">
        <v>50639240</v>
      </c>
      <c r="M61" s="30">
        <v>14731200</v>
      </c>
      <c r="N61" s="30">
        <v>11620000</v>
      </c>
      <c r="O61" s="30">
        <v>26351200</v>
      </c>
    </row>
    <row r="62" spans="1:15" customFormat="1" ht="15" x14ac:dyDescent="0.25">
      <c r="A62" s="29" t="s">
        <v>368</v>
      </c>
      <c r="B62" s="29" t="s">
        <v>315</v>
      </c>
      <c r="C62" s="30">
        <v>165637968</v>
      </c>
      <c r="D62" s="30">
        <v>0</v>
      </c>
      <c r="E62" s="30">
        <v>0</v>
      </c>
      <c r="F62" s="30">
        <v>0</v>
      </c>
      <c r="G62" s="30">
        <v>0</v>
      </c>
      <c r="H62" s="30">
        <v>165637968</v>
      </c>
      <c r="I62" s="30">
        <v>23736100</v>
      </c>
      <c r="J62" s="30">
        <v>19737000</v>
      </c>
      <c r="K62" s="30">
        <v>43473100</v>
      </c>
      <c r="L62" s="30">
        <v>122164868</v>
      </c>
      <c r="M62" s="30">
        <v>23736100</v>
      </c>
      <c r="N62" s="30">
        <v>19737000</v>
      </c>
      <c r="O62" s="30">
        <v>43473100</v>
      </c>
    </row>
    <row r="63" spans="1:15" customFormat="1" ht="15" x14ac:dyDescent="0.25">
      <c r="A63" s="29" t="s">
        <v>369</v>
      </c>
      <c r="B63" s="29" t="s">
        <v>370</v>
      </c>
      <c r="C63" s="30">
        <v>30000000</v>
      </c>
      <c r="D63" s="30">
        <v>0</v>
      </c>
      <c r="E63" s="30">
        <v>15564738</v>
      </c>
      <c r="F63" s="30">
        <v>0</v>
      </c>
      <c r="G63" s="30">
        <v>0</v>
      </c>
      <c r="H63" s="30">
        <v>14435262</v>
      </c>
      <c r="I63" s="30">
        <v>14435261</v>
      </c>
      <c r="J63" s="30">
        <v>0</v>
      </c>
      <c r="K63" s="30">
        <v>14435261</v>
      </c>
      <c r="L63" s="30">
        <v>1</v>
      </c>
      <c r="M63" s="30">
        <v>14435261</v>
      </c>
      <c r="N63" s="30">
        <v>0</v>
      </c>
      <c r="O63" s="30">
        <v>14435261</v>
      </c>
    </row>
    <row r="64" spans="1:15" s="49" customFormat="1" ht="15" x14ac:dyDescent="0.25">
      <c r="A64" s="37" t="s">
        <v>371</v>
      </c>
      <c r="B64" s="37" t="s">
        <v>321</v>
      </c>
      <c r="C64" s="38">
        <v>218091001</v>
      </c>
      <c r="D64" s="38">
        <v>0</v>
      </c>
      <c r="E64" s="38">
        <v>799759</v>
      </c>
      <c r="F64" s="38">
        <v>0</v>
      </c>
      <c r="G64" s="38">
        <v>0</v>
      </c>
      <c r="H64" s="38">
        <v>217291242</v>
      </c>
      <c r="I64" s="38">
        <v>10779655</v>
      </c>
      <c r="J64" s="38">
        <v>557521</v>
      </c>
      <c r="K64" s="38">
        <v>11337176</v>
      </c>
      <c r="L64" s="38">
        <v>205954066</v>
      </c>
      <c r="M64" s="38">
        <v>10779655</v>
      </c>
      <c r="N64" s="38">
        <v>557521</v>
      </c>
      <c r="O64" s="38">
        <v>11337176</v>
      </c>
    </row>
    <row r="65" spans="1:15" s="49" customFormat="1" ht="15" x14ac:dyDescent="0.25">
      <c r="A65" s="37" t="s">
        <v>372</v>
      </c>
      <c r="B65" s="37" t="s">
        <v>295</v>
      </c>
      <c r="C65" s="38">
        <v>218091001</v>
      </c>
      <c r="D65" s="38">
        <v>0</v>
      </c>
      <c r="E65" s="38">
        <v>799759</v>
      </c>
      <c r="F65" s="38">
        <v>0</v>
      </c>
      <c r="G65" s="38">
        <v>0</v>
      </c>
      <c r="H65" s="38">
        <v>217291242</v>
      </c>
      <c r="I65" s="38">
        <v>10779655</v>
      </c>
      <c r="J65" s="38">
        <v>557521</v>
      </c>
      <c r="K65" s="38">
        <v>11337176</v>
      </c>
      <c r="L65" s="38">
        <v>205954066</v>
      </c>
      <c r="M65" s="38">
        <v>10779655</v>
      </c>
      <c r="N65" s="38">
        <v>557521</v>
      </c>
      <c r="O65" s="38">
        <v>11337176</v>
      </c>
    </row>
    <row r="66" spans="1:15" customFormat="1" ht="15" x14ac:dyDescent="0.25">
      <c r="A66" s="29" t="s">
        <v>373</v>
      </c>
      <c r="B66" s="29" t="s">
        <v>324</v>
      </c>
      <c r="C66" s="30">
        <v>101091161</v>
      </c>
      <c r="D66" s="30">
        <v>0</v>
      </c>
      <c r="E66" s="30">
        <v>0</v>
      </c>
      <c r="F66" s="30">
        <v>0</v>
      </c>
      <c r="G66" s="30">
        <v>0</v>
      </c>
      <c r="H66" s="30">
        <v>101091161</v>
      </c>
      <c r="I66" s="30">
        <v>0</v>
      </c>
      <c r="J66" s="30">
        <v>0</v>
      </c>
      <c r="K66" s="30">
        <v>0</v>
      </c>
      <c r="L66" s="30">
        <v>101091161</v>
      </c>
      <c r="M66" s="30">
        <v>0</v>
      </c>
      <c r="N66" s="30">
        <v>0</v>
      </c>
      <c r="O66" s="30">
        <v>0</v>
      </c>
    </row>
    <row r="67" spans="1:15" customFormat="1" ht="15" x14ac:dyDescent="0.25">
      <c r="A67" s="29" t="s">
        <v>374</v>
      </c>
      <c r="B67" s="29" t="s">
        <v>375</v>
      </c>
      <c r="C67" s="30">
        <v>15000000</v>
      </c>
      <c r="D67" s="30">
        <v>0</v>
      </c>
      <c r="E67" s="30">
        <v>799759</v>
      </c>
      <c r="F67" s="30">
        <v>0</v>
      </c>
      <c r="G67" s="30">
        <v>0</v>
      </c>
      <c r="H67" s="30">
        <v>14200241</v>
      </c>
      <c r="I67" s="30">
        <v>0</v>
      </c>
      <c r="J67" s="30">
        <v>0</v>
      </c>
      <c r="K67" s="30">
        <v>0</v>
      </c>
      <c r="L67" s="30">
        <v>14200241</v>
      </c>
      <c r="M67" s="30">
        <v>0</v>
      </c>
      <c r="N67" s="30">
        <v>0</v>
      </c>
      <c r="O67" s="30">
        <v>0</v>
      </c>
    </row>
    <row r="68" spans="1:15" customFormat="1" ht="15" x14ac:dyDescent="0.25">
      <c r="A68" s="29" t="s">
        <v>376</v>
      </c>
      <c r="B68" s="29" t="s">
        <v>377</v>
      </c>
      <c r="C68" s="30">
        <v>101999840</v>
      </c>
      <c r="D68" s="30">
        <v>0</v>
      </c>
      <c r="E68" s="30">
        <v>0</v>
      </c>
      <c r="F68" s="30">
        <v>0</v>
      </c>
      <c r="G68" s="30">
        <v>0</v>
      </c>
      <c r="H68" s="30">
        <v>101999840</v>
      </c>
      <c r="I68" s="30">
        <v>10779655</v>
      </c>
      <c r="J68" s="30">
        <v>557521</v>
      </c>
      <c r="K68" s="30">
        <v>11337176</v>
      </c>
      <c r="L68" s="30">
        <v>90662664</v>
      </c>
      <c r="M68" s="30">
        <v>10779655</v>
      </c>
      <c r="N68" s="30">
        <v>557521</v>
      </c>
      <c r="O68" s="30">
        <v>11337176</v>
      </c>
    </row>
    <row r="69" spans="1:15" s="49" customFormat="1" ht="15" x14ac:dyDescent="0.25">
      <c r="A69" s="37" t="s">
        <v>378</v>
      </c>
      <c r="B69" s="37" t="s">
        <v>379</v>
      </c>
      <c r="C69" s="38">
        <v>18190639032</v>
      </c>
      <c r="D69" s="38">
        <v>0</v>
      </c>
      <c r="E69" s="38">
        <v>855962853.25999999</v>
      </c>
      <c r="F69" s="38">
        <v>16311900</v>
      </c>
      <c r="G69" s="38">
        <v>-26203891</v>
      </c>
      <c r="H69" s="38">
        <v>17324784187.740002</v>
      </c>
      <c r="I69" s="38">
        <v>8372689158.579998</v>
      </c>
      <c r="J69" s="38">
        <v>525027501.76000005</v>
      </c>
      <c r="K69" s="38">
        <v>8897716660.3399982</v>
      </c>
      <c r="L69" s="38">
        <v>8427067527.4000034</v>
      </c>
      <c r="M69" s="38">
        <v>2868368698.3499999</v>
      </c>
      <c r="N69" s="38">
        <v>2387071162.02</v>
      </c>
      <c r="O69" s="38">
        <v>5255439860.3699999</v>
      </c>
    </row>
    <row r="70" spans="1:15" s="49" customFormat="1" ht="15" x14ac:dyDescent="0.25">
      <c r="A70" s="37" t="s">
        <v>380</v>
      </c>
      <c r="B70" s="37" t="s">
        <v>381</v>
      </c>
      <c r="C70" s="38">
        <v>205057673</v>
      </c>
      <c r="D70" s="38">
        <v>0</v>
      </c>
      <c r="E70" s="38">
        <v>0</v>
      </c>
      <c r="F70" s="38">
        <v>0</v>
      </c>
      <c r="G70" s="38">
        <v>0</v>
      </c>
      <c r="H70" s="38">
        <v>205057673</v>
      </c>
      <c r="I70" s="38">
        <v>9853198</v>
      </c>
      <c r="J70" s="38">
        <v>10622299</v>
      </c>
      <c r="K70" s="38">
        <v>20475497</v>
      </c>
      <c r="L70" s="38">
        <v>184582176</v>
      </c>
      <c r="M70" s="38">
        <v>70000</v>
      </c>
      <c r="N70" s="38">
        <v>1407343.54</v>
      </c>
      <c r="O70" s="38">
        <v>1477343.54</v>
      </c>
    </row>
    <row r="71" spans="1:15" s="49" customFormat="1" ht="15" x14ac:dyDescent="0.25">
      <c r="A71" s="37" t="s">
        <v>382</v>
      </c>
      <c r="B71" s="37" t="s">
        <v>383</v>
      </c>
      <c r="C71" s="38">
        <v>205057673</v>
      </c>
      <c r="D71" s="38">
        <v>0</v>
      </c>
      <c r="E71" s="38">
        <v>0</v>
      </c>
      <c r="F71" s="38">
        <v>0</v>
      </c>
      <c r="G71" s="38">
        <v>0</v>
      </c>
      <c r="H71" s="38">
        <v>205057673</v>
      </c>
      <c r="I71" s="38">
        <v>9853198</v>
      </c>
      <c r="J71" s="38">
        <v>10622299</v>
      </c>
      <c r="K71" s="38">
        <v>20475497</v>
      </c>
      <c r="L71" s="38">
        <v>184582176</v>
      </c>
      <c r="M71" s="38">
        <v>70000</v>
      </c>
      <c r="N71" s="38">
        <v>1407343.54</v>
      </c>
      <c r="O71" s="38">
        <v>1477343.54</v>
      </c>
    </row>
    <row r="72" spans="1:15" s="49" customFormat="1" ht="15" x14ac:dyDescent="0.25">
      <c r="A72" s="37" t="s">
        <v>384</v>
      </c>
      <c r="B72" s="37" t="s">
        <v>385</v>
      </c>
      <c r="C72" s="38">
        <v>164745971</v>
      </c>
      <c r="D72" s="38">
        <v>0</v>
      </c>
      <c r="E72" s="38">
        <v>0</v>
      </c>
      <c r="F72" s="38">
        <v>0</v>
      </c>
      <c r="G72" s="38">
        <v>0</v>
      </c>
      <c r="H72" s="38">
        <v>164745971</v>
      </c>
      <c r="I72" s="38">
        <v>9853198</v>
      </c>
      <c r="J72" s="38">
        <v>10622299</v>
      </c>
      <c r="K72" s="38">
        <v>20475497</v>
      </c>
      <c r="L72" s="38">
        <v>144270474</v>
      </c>
      <c r="M72" s="38">
        <v>70000</v>
      </c>
      <c r="N72" s="38">
        <v>1407343.54</v>
      </c>
      <c r="O72" s="38">
        <v>1477343.54</v>
      </c>
    </row>
    <row r="73" spans="1:15" s="49" customFormat="1" ht="15" x14ac:dyDescent="0.25">
      <c r="A73" s="37" t="s">
        <v>386</v>
      </c>
      <c r="B73" s="37" t="s">
        <v>387</v>
      </c>
      <c r="C73" s="38">
        <v>164745971</v>
      </c>
      <c r="D73" s="38">
        <v>0</v>
      </c>
      <c r="E73" s="38">
        <v>0</v>
      </c>
      <c r="F73" s="38">
        <v>0</v>
      </c>
      <c r="G73" s="38">
        <v>0</v>
      </c>
      <c r="H73" s="38">
        <v>164745971</v>
      </c>
      <c r="I73" s="38">
        <v>9853198</v>
      </c>
      <c r="J73" s="38">
        <v>10622299</v>
      </c>
      <c r="K73" s="38">
        <v>20475497</v>
      </c>
      <c r="L73" s="38">
        <v>144270474</v>
      </c>
      <c r="M73" s="38">
        <v>70000</v>
      </c>
      <c r="N73" s="38">
        <v>1407343.54</v>
      </c>
      <c r="O73" s="38">
        <v>1477343.54</v>
      </c>
    </row>
    <row r="74" spans="1:15" customFormat="1" ht="15" x14ac:dyDescent="0.25">
      <c r="A74" s="29" t="s">
        <v>388</v>
      </c>
      <c r="B74" s="29" t="s">
        <v>389</v>
      </c>
      <c r="C74" s="30">
        <v>34745971</v>
      </c>
      <c r="D74" s="30">
        <v>0</v>
      </c>
      <c r="E74" s="30">
        <v>0</v>
      </c>
      <c r="F74" s="30">
        <v>0</v>
      </c>
      <c r="G74" s="30">
        <v>0</v>
      </c>
      <c r="H74" s="30">
        <v>34745971</v>
      </c>
      <c r="I74" s="30">
        <v>5450200</v>
      </c>
      <c r="J74" s="30">
        <v>4006300</v>
      </c>
      <c r="K74" s="30">
        <v>9456500</v>
      </c>
      <c r="L74" s="30">
        <v>25289471</v>
      </c>
      <c r="M74" s="30">
        <v>0</v>
      </c>
      <c r="N74" s="30">
        <v>115000</v>
      </c>
      <c r="O74" s="30">
        <v>115000</v>
      </c>
    </row>
    <row r="75" spans="1:15" customFormat="1" ht="15" x14ac:dyDescent="0.25">
      <c r="A75" s="29" t="s">
        <v>390</v>
      </c>
      <c r="B75" s="29" t="s">
        <v>391</v>
      </c>
      <c r="C75" s="30">
        <v>130000000</v>
      </c>
      <c r="D75" s="30">
        <v>0</v>
      </c>
      <c r="E75" s="30">
        <v>0</v>
      </c>
      <c r="F75" s="30">
        <v>0</v>
      </c>
      <c r="G75" s="30">
        <v>0</v>
      </c>
      <c r="H75" s="30">
        <v>130000000</v>
      </c>
      <c r="I75" s="30">
        <v>4402998</v>
      </c>
      <c r="J75" s="30">
        <v>6615999</v>
      </c>
      <c r="K75" s="30">
        <v>11018997</v>
      </c>
      <c r="L75" s="30">
        <v>118981003</v>
      </c>
      <c r="M75" s="30">
        <v>70000</v>
      </c>
      <c r="N75" s="30">
        <v>1292343.54</v>
      </c>
      <c r="O75" s="30">
        <v>1362343.54</v>
      </c>
    </row>
    <row r="76" spans="1:15" s="49" customFormat="1" ht="15" x14ac:dyDescent="0.25">
      <c r="A76" s="37" t="s">
        <v>392</v>
      </c>
      <c r="B76" s="37" t="s">
        <v>393</v>
      </c>
      <c r="C76" s="38">
        <v>40311702</v>
      </c>
      <c r="D76" s="38">
        <v>0</v>
      </c>
      <c r="E76" s="38">
        <v>0</v>
      </c>
      <c r="F76" s="38">
        <v>0</v>
      </c>
      <c r="G76" s="38">
        <v>0</v>
      </c>
      <c r="H76" s="38">
        <v>40311702</v>
      </c>
      <c r="I76" s="38">
        <v>0</v>
      </c>
      <c r="J76" s="38">
        <v>0</v>
      </c>
      <c r="K76" s="38">
        <v>0</v>
      </c>
      <c r="L76" s="38">
        <v>40311702</v>
      </c>
      <c r="M76" s="38">
        <v>0</v>
      </c>
      <c r="N76" s="38">
        <v>0</v>
      </c>
      <c r="O76" s="38">
        <v>0</v>
      </c>
    </row>
    <row r="77" spans="1:15" s="49" customFormat="1" ht="15" x14ac:dyDescent="0.25">
      <c r="A77" s="37" t="s">
        <v>394</v>
      </c>
      <c r="B77" s="37" t="s">
        <v>395</v>
      </c>
      <c r="C77" s="38">
        <v>40311702</v>
      </c>
      <c r="D77" s="38">
        <v>0</v>
      </c>
      <c r="E77" s="38">
        <v>0</v>
      </c>
      <c r="F77" s="38">
        <v>0</v>
      </c>
      <c r="G77" s="38">
        <v>0</v>
      </c>
      <c r="H77" s="38">
        <v>40311702</v>
      </c>
      <c r="I77" s="38">
        <v>0</v>
      </c>
      <c r="J77" s="38">
        <v>0</v>
      </c>
      <c r="K77" s="38">
        <v>0</v>
      </c>
      <c r="L77" s="38">
        <v>40311702</v>
      </c>
      <c r="M77" s="38">
        <v>0</v>
      </c>
      <c r="N77" s="38">
        <v>0</v>
      </c>
      <c r="O77" s="38">
        <v>0</v>
      </c>
    </row>
    <row r="78" spans="1:15" s="49" customFormat="1" ht="15" x14ac:dyDescent="0.25">
      <c r="A78" s="37" t="s">
        <v>396</v>
      </c>
      <c r="B78" s="37" t="s">
        <v>397</v>
      </c>
      <c r="C78" s="38">
        <v>40311702</v>
      </c>
      <c r="D78" s="38">
        <v>0</v>
      </c>
      <c r="E78" s="38">
        <v>0</v>
      </c>
      <c r="F78" s="38">
        <v>0</v>
      </c>
      <c r="G78" s="38">
        <v>0</v>
      </c>
      <c r="H78" s="38">
        <v>40311702</v>
      </c>
      <c r="I78" s="38">
        <v>0</v>
      </c>
      <c r="J78" s="38">
        <v>0</v>
      </c>
      <c r="K78" s="38">
        <v>0</v>
      </c>
      <c r="L78" s="38">
        <v>40311702</v>
      </c>
      <c r="M78" s="38">
        <v>0</v>
      </c>
      <c r="N78" s="38">
        <v>0</v>
      </c>
      <c r="O78" s="38">
        <v>0</v>
      </c>
    </row>
    <row r="79" spans="1:15" customFormat="1" ht="15" x14ac:dyDescent="0.25">
      <c r="A79" s="29" t="s">
        <v>398</v>
      </c>
      <c r="B79" s="29" t="s">
        <v>399</v>
      </c>
      <c r="C79" s="30">
        <v>25311702</v>
      </c>
      <c r="D79" s="30">
        <v>0</v>
      </c>
      <c r="E79" s="30">
        <v>0</v>
      </c>
      <c r="F79" s="30">
        <v>0</v>
      </c>
      <c r="G79" s="30">
        <v>0</v>
      </c>
      <c r="H79" s="30">
        <v>25311702</v>
      </c>
      <c r="I79" s="30">
        <v>0</v>
      </c>
      <c r="J79" s="30">
        <v>0</v>
      </c>
      <c r="K79" s="30">
        <v>0</v>
      </c>
      <c r="L79" s="30">
        <v>25311702</v>
      </c>
      <c r="M79" s="30">
        <v>0</v>
      </c>
      <c r="N79" s="30">
        <v>0</v>
      </c>
      <c r="O79" s="30">
        <v>0</v>
      </c>
    </row>
    <row r="80" spans="1:15" customFormat="1" ht="15" x14ac:dyDescent="0.25">
      <c r="A80" s="29" t="s">
        <v>400</v>
      </c>
      <c r="B80" s="29" t="s">
        <v>401</v>
      </c>
      <c r="C80" s="30">
        <v>15000000</v>
      </c>
      <c r="D80" s="30">
        <v>0</v>
      </c>
      <c r="E80" s="30">
        <v>0</v>
      </c>
      <c r="F80" s="30">
        <v>0</v>
      </c>
      <c r="G80" s="30">
        <v>0</v>
      </c>
      <c r="H80" s="30">
        <v>15000000</v>
      </c>
      <c r="I80" s="30">
        <v>0</v>
      </c>
      <c r="J80" s="30">
        <v>0</v>
      </c>
      <c r="K80" s="30">
        <v>0</v>
      </c>
      <c r="L80" s="30">
        <v>15000000</v>
      </c>
      <c r="M80" s="30">
        <v>0</v>
      </c>
      <c r="N80" s="30">
        <v>0</v>
      </c>
      <c r="O80" s="30">
        <v>0</v>
      </c>
    </row>
    <row r="81" spans="1:15" s="49" customFormat="1" ht="15" x14ac:dyDescent="0.25">
      <c r="A81" s="37" t="s">
        <v>402</v>
      </c>
      <c r="B81" s="37" t="s">
        <v>403</v>
      </c>
      <c r="C81" s="38">
        <v>17985581359</v>
      </c>
      <c r="D81" s="38">
        <v>0</v>
      </c>
      <c r="E81" s="38">
        <v>855962853.25999999</v>
      </c>
      <c r="F81" s="38">
        <v>16311900</v>
      </c>
      <c r="G81" s="38">
        <v>-26203891</v>
      </c>
      <c r="H81" s="38">
        <v>17119726514.74</v>
      </c>
      <c r="I81" s="38">
        <v>8362835960.579998</v>
      </c>
      <c r="J81" s="38">
        <v>514405202.76000005</v>
      </c>
      <c r="K81" s="38">
        <v>8877241163.3399982</v>
      </c>
      <c r="L81" s="38">
        <v>8242485351.4000015</v>
      </c>
      <c r="M81" s="38">
        <v>2868298698.3499999</v>
      </c>
      <c r="N81" s="38">
        <v>2385663818.48</v>
      </c>
      <c r="O81" s="38">
        <v>5253962516.8299999</v>
      </c>
    </row>
    <row r="82" spans="1:15" s="178" customFormat="1" ht="15" x14ac:dyDescent="0.25">
      <c r="A82" s="176" t="s">
        <v>404</v>
      </c>
      <c r="B82" s="176" t="s">
        <v>405</v>
      </c>
      <c r="C82" s="177">
        <v>320481810</v>
      </c>
      <c r="D82" s="177">
        <v>0</v>
      </c>
      <c r="E82" s="177">
        <v>0</v>
      </c>
      <c r="F82" s="177">
        <v>8000000</v>
      </c>
      <c r="G82" s="177">
        <v>0</v>
      </c>
      <c r="H82" s="177">
        <v>328481810</v>
      </c>
      <c r="I82" s="177">
        <v>70600000</v>
      </c>
      <c r="J82" s="177">
        <v>164255010</v>
      </c>
      <c r="K82" s="177">
        <v>234855010</v>
      </c>
      <c r="L82" s="177">
        <v>93626800</v>
      </c>
      <c r="M82" s="177">
        <v>66931289.769999988</v>
      </c>
      <c r="N82" s="177">
        <v>3682500.65</v>
      </c>
      <c r="O82" s="177">
        <v>70613790.419999987</v>
      </c>
    </row>
    <row r="83" spans="1:15" s="49" customFormat="1" ht="15" x14ac:dyDescent="0.25">
      <c r="A83" s="37" t="s">
        <v>406</v>
      </c>
      <c r="B83" s="37" t="s">
        <v>407</v>
      </c>
      <c r="C83" s="38">
        <v>2340000</v>
      </c>
      <c r="D83" s="38">
        <v>0</v>
      </c>
      <c r="E83" s="38">
        <v>0</v>
      </c>
      <c r="F83" s="38">
        <v>0</v>
      </c>
      <c r="G83" s="38">
        <v>0</v>
      </c>
      <c r="H83" s="38">
        <v>2340000</v>
      </c>
      <c r="I83" s="38">
        <v>600000</v>
      </c>
      <c r="J83" s="38">
        <v>300000</v>
      </c>
      <c r="K83" s="38">
        <v>900000</v>
      </c>
      <c r="L83" s="38">
        <v>1440000</v>
      </c>
      <c r="M83" s="38">
        <v>600000</v>
      </c>
      <c r="N83" s="38">
        <v>300000</v>
      </c>
      <c r="O83" s="38">
        <v>900000</v>
      </c>
    </row>
    <row r="84" spans="1:15" customFormat="1" ht="15" x14ac:dyDescent="0.25">
      <c r="A84" s="29" t="s">
        <v>408</v>
      </c>
      <c r="B84" s="29" t="s">
        <v>409</v>
      </c>
      <c r="C84" s="30">
        <v>2340000</v>
      </c>
      <c r="D84" s="30">
        <v>0</v>
      </c>
      <c r="E84" s="30">
        <v>0</v>
      </c>
      <c r="F84" s="30">
        <v>0</v>
      </c>
      <c r="G84" s="30">
        <v>0</v>
      </c>
      <c r="H84" s="30">
        <v>2340000</v>
      </c>
      <c r="I84" s="30">
        <v>600000</v>
      </c>
      <c r="J84" s="30">
        <v>300000</v>
      </c>
      <c r="K84" s="30">
        <v>900000</v>
      </c>
      <c r="L84" s="30">
        <v>1440000</v>
      </c>
      <c r="M84" s="30">
        <v>600000</v>
      </c>
      <c r="N84" s="30">
        <v>300000</v>
      </c>
      <c r="O84" s="30">
        <v>900000</v>
      </c>
    </row>
    <row r="85" spans="1:15" s="49" customFormat="1" ht="15" x14ac:dyDescent="0.25">
      <c r="A85" s="37" t="s">
        <v>410</v>
      </c>
      <c r="B85" s="37" t="s">
        <v>411</v>
      </c>
      <c r="C85" s="38">
        <v>132834204</v>
      </c>
      <c r="D85" s="38">
        <v>0</v>
      </c>
      <c r="E85" s="38">
        <v>0</v>
      </c>
      <c r="F85" s="38">
        <v>2000000</v>
      </c>
      <c r="G85" s="38">
        <v>0</v>
      </c>
      <c r="H85" s="38">
        <v>134834204</v>
      </c>
      <c r="I85" s="38">
        <v>10000000</v>
      </c>
      <c r="J85" s="38">
        <v>109975770</v>
      </c>
      <c r="K85" s="38">
        <v>119975770</v>
      </c>
      <c r="L85" s="38">
        <v>14858434</v>
      </c>
      <c r="M85" s="38">
        <v>9868995.629999999</v>
      </c>
      <c r="N85" s="38">
        <v>0</v>
      </c>
      <c r="O85" s="38">
        <v>9868995.629999999</v>
      </c>
    </row>
    <row r="86" spans="1:15" customFormat="1" ht="15" x14ac:dyDescent="0.25">
      <c r="A86" s="29" t="s">
        <v>412</v>
      </c>
      <c r="B86" s="29" t="s">
        <v>413</v>
      </c>
      <c r="C86" s="30">
        <v>106196364</v>
      </c>
      <c r="D86" s="30">
        <f>+C86+C87</f>
        <v>132834204</v>
      </c>
      <c r="E86" s="30">
        <v>0</v>
      </c>
      <c r="F86" s="30">
        <v>0</v>
      </c>
      <c r="G86" s="30">
        <v>0</v>
      </c>
      <c r="H86" s="30">
        <v>106196364</v>
      </c>
      <c r="I86" s="30">
        <v>0</v>
      </c>
      <c r="J86" s="30">
        <v>99975770</v>
      </c>
      <c r="K86" s="30">
        <v>99975770</v>
      </c>
      <c r="L86" s="30">
        <v>6220594</v>
      </c>
      <c r="M86" s="30">
        <v>0</v>
      </c>
      <c r="N86" s="30">
        <v>0</v>
      </c>
      <c r="O86" s="30">
        <v>0</v>
      </c>
    </row>
    <row r="87" spans="1:15" customFormat="1" ht="15" x14ac:dyDescent="0.25">
      <c r="A87" s="29" t="s">
        <v>414</v>
      </c>
      <c r="B87" s="29" t="s">
        <v>415</v>
      </c>
      <c r="C87" s="30">
        <v>26637840</v>
      </c>
      <c r="D87" s="30">
        <v>0</v>
      </c>
      <c r="E87" s="30">
        <v>0</v>
      </c>
      <c r="F87" s="30">
        <v>2000000</v>
      </c>
      <c r="G87" s="30">
        <v>0</v>
      </c>
      <c r="H87" s="30">
        <v>28637840</v>
      </c>
      <c r="I87" s="30">
        <v>10000000</v>
      </c>
      <c r="J87" s="30">
        <v>10000000</v>
      </c>
      <c r="K87" s="30">
        <v>20000000</v>
      </c>
      <c r="L87" s="30">
        <v>8637840</v>
      </c>
      <c r="M87" s="30">
        <v>9868995.629999999</v>
      </c>
      <c r="N87" s="30">
        <v>0</v>
      </c>
      <c r="O87" s="30">
        <v>9868995.629999999</v>
      </c>
    </row>
    <row r="88" spans="1:15" s="49" customFormat="1" ht="15" x14ac:dyDescent="0.25">
      <c r="A88" s="37" t="s">
        <v>416</v>
      </c>
      <c r="B88" s="37" t="s">
        <v>417</v>
      </c>
      <c r="C88" s="38">
        <v>185307606</v>
      </c>
      <c r="D88" s="38">
        <v>0</v>
      </c>
      <c r="E88" s="38">
        <v>0</v>
      </c>
      <c r="F88" s="38">
        <v>6000000</v>
      </c>
      <c r="G88" s="38">
        <v>0</v>
      </c>
      <c r="H88" s="38">
        <v>191307606</v>
      </c>
      <c r="I88" s="38">
        <v>60000000</v>
      </c>
      <c r="J88" s="38">
        <v>53979240</v>
      </c>
      <c r="K88" s="38">
        <v>113979240</v>
      </c>
      <c r="L88" s="38">
        <v>77328366</v>
      </c>
      <c r="M88" s="38">
        <v>56462294.140000001</v>
      </c>
      <c r="N88" s="38">
        <v>3382500.65</v>
      </c>
      <c r="O88" s="38">
        <v>59844794.789999999</v>
      </c>
    </row>
    <row r="89" spans="1:15" customFormat="1" ht="15" x14ac:dyDescent="0.25">
      <c r="A89" s="29" t="s">
        <v>418</v>
      </c>
      <c r="B89" s="29" t="s">
        <v>419</v>
      </c>
      <c r="C89" s="30">
        <v>92394006</v>
      </c>
      <c r="D89" s="30">
        <v>0</v>
      </c>
      <c r="E89" s="30">
        <v>0</v>
      </c>
      <c r="F89" s="30">
        <v>0</v>
      </c>
      <c r="G89" s="30">
        <v>0</v>
      </c>
      <c r="H89" s="30">
        <v>92394006</v>
      </c>
      <c r="I89" s="30">
        <v>50000000</v>
      </c>
      <c r="J89" s="30">
        <v>10007500</v>
      </c>
      <c r="K89" s="30">
        <v>60007500</v>
      </c>
      <c r="L89" s="30">
        <v>32386506</v>
      </c>
      <c r="M89" s="30">
        <v>46465131.509999998</v>
      </c>
      <c r="N89" s="30">
        <v>3382500.65</v>
      </c>
      <c r="O89" s="30">
        <v>49847632.159999996</v>
      </c>
    </row>
    <row r="90" spans="1:15" customFormat="1" ht="15" x14ac:dyDescent="0.25">
      <c r="A90" s="29" t="s">
        <v>420</v>
      </c>
      <c r="B90" s="29" t="s">
        <v>421</v>
      </c>
      <c r="C90" s="30">
        <v>24000000</v>
      </c>
      <c r="D90" s="30">
        <v>0</v>
      </c>
      <c r="E90" s="30">
        <v>0</v>
      </c>
      <c r="F90" s="30">
        <v>2000000</v>
      </c>
      <c r="G90" s="30">
        <v>0</v>
      </c>
      <c r="H90" s="30">
        <v>26000000</v>
      </c>
      <c r="I90" s="30">
        <v>10000000</v>
      </c>
      <c r="J90" s="30">
        <v>15000000</v>
      </c>
      <c r="K90" s="30">
        <v>25000000</v>
      </c>
      <c r="L90" s="30">
        <v>1000000</v>
      </c>
      <c r="M90" s="30">
        <v>9997162.629999999</v>
      </c>
      <c r="N90" s="30">
        <v>0</v>
      </c>
      <c r="O90" s="30">
        <v>9997162.629999999</v>
      </c>
    </row>
    <row r="91" spans="1:15" customFormat="1" ht="15" x14ac:dyDescent="0.25">
      <c r="A91" s="29" t="s">
        <v>422</v>
      </c>
      <c r="B91" s="29" t="s">
        <v>423</v>
      </c>
      <c r="C91" s="30">
        <v>56229600</v>
      </c>
      <c r="D91" s="30">
        <v>0</v>
      </c>
      <c r="E91" s="30">
        <v>0</v>
      </c>
      <c r="F91" s="30">
        <v>0</v>
      </c>
      <c r="G91" s="30">
        <v>0</v>
      </c>
      <c r="H91" s="30">
        <v>56229600</v>
      </c>
      <c r="I91" s="30">
        <v>0</v>
      </c>
      <c r="J91" s="30">
        <v>24991190</v>
      </c>
      <c r="K91" s="30">
        <v>24991190</v>
      </c>
      <c r="L91" s="30">
        <v>31238410</v>
      </c>
      <c r="M91" s="30">
        <v>0</v>
      </c>
      <c r="N91" s="30">
        <v>0</v>
      </c>
      <c r="O91" s="30">
        <v>0</v>
      </c>
    </row>
    <row r="92" spans="1:15" customFormat="1" ht="15" x14ac:dyDescent="0.25">
      <c r="A92" s="29" t="s">
        <v>424</v>
      </c>
      <c r="B92" s="29" t="s">
        <v>425</v>
      </c>
      <c r="C92" s="30">
        <v>12000000</v>
      </c>
      <c r="D92" s="30">
        <v>0</v>
      </c>
      <c r="E92" s="30">
        <v>0</v>
      </c>
      <c r="F92" s="30">
        <v>0</v>
      </c>
      <c r="G92" s="30">
        <v>0</v>
      </c>
      <c r="H92" s="30">
        <v>12000000</v>
      </c>
      <c r="I92" s="30">
        <v>0</v>
      </c>
      <c r="J92" s="30">
        <v>0</v>
      </c>
      <c r="K92" s="30">
        <v>0</v>
      </c>
      <c r="L92" s="30">
        <v>12000000</v>
      </c>
      <c r="M92" s="30">
        <v>0</v>
      </c>
      <c r="N92" s="30">
        <v>0</v>
      </c>
      <c r="O92" s="30">
        <v>0</v>
      </c>
    </row>
    <row r="93" spans="1:15" s="49" customFormat="1" ht="15" x14ac:dyDescent="0.25">
      <c r="A93" s="37" t="s">
        <v>426</v>
      </c>
      <c r="B93" s="37" t="s">
        <v>41</v>
      </c>
      <c r="C93" s="38">
        <v>684000</v>
      </c>
      <c r="D93" s="38">
        <v>0</v>
      </c>
      <c r="E93" s="38">
        <v>0</v>
      </c>
      <c r="F93" s="38">
        <v>4000000</v>
      </c>
      <c r="G93" s="38">
        <v>0</v>
      </c>
      <c r="H93" s="38">
        <v>4684000</v>
      </c>
      <c r="I93" s="38">
        <v>0</v>
      </c>
      <c r="J93" s="38">
        <v>3980550</v>
      </c>
      <c r="K93" s="38">
        <v>3980550</v>
      </c>
      <c r="L93" s="38">
        <v>703450</v>
      </c>
      <c r="M93" s="38">
        <v>0</v>
      </c>
      <c r="N93" s="38">
        <v>0</v>
      </c>
      <c r="O93" s="38">
        <v>0</v>
      </c>
    </row>
    <row r="94" spans="1:15" customFormat="1" ht="15" x14ac:dyDescent="0.25">
      <c r="A94" s="29" t="s">
        <v>427</v>
      </c>
      <c r="B94" s="29" t="s">
        <v>428</v>
      </c>
      <c r="C94" s="30">
        <v>684000</v>
      </c>
      <c r="D94" s="30">
        <v>0</v>
      </c>
      <c r="E94" s="30">
        <v>0</v>
      </c>
      <c r="F94" s="30">
        <v>4000000</v>
      </c>
      <c r="G94" s="30">
        <v>0</v>
      </c>
      <c r="H94" s="30">
        <v>4684000</v>
      </c>
      <c r="I94" s="30">
        <v>0</v>
      </c>
      <c r="J94" s="30">
        <v>3980550</v>
      </c>
      <c r="K94" s="30">
        <v>3980550</v>
      </c>
      <c r="L94" s="30">
        <v>703450</v>
      </c>
      <c r="M94" s="30">
        <v>0</v>
      </c>
      <c r="N94" s="30">
        <v>0</v>
      </c>
      <c r="O94" s="30">
        <v>0</v>
      </c>
    </row>
    <row r="95" spans="1:15" customFormat="1" ht="15" x14ac:dyDescent="0.25">
      <c r="A95" s="29"/>
      <c r="B95" s="29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</row>
    <row r="96" spans="1:15" s="49" customFormat="1" ht="15" x14ac:dyDescent="0.25">
      <c r="A96" s="37" t="s">
        <v>429</v>
      </c>
      <c r="B96" s="37" t="s">
        <v>430</v>
      </c>
      <c r="C96" s="38">
        <v>17663899549</v>
      </c>
      <c r="D96" s="38">
        <v>0</v>
      </c>
      <c r="E96" s="38">
        <v>855962853.25999999</v>
      </c>
      <c r="F96" s="38">
        <v>8311900</v>
      </c>
      <c r="G96" s="38">
        <v>-26203891</v>
      </c>
      <c r="H96" s="38">
        <v>16790044704.74</v>
      </c>
      <c r="I96" s="38">
        <v>8292235960.579998</v>
      </c>
      <c r="J96" s="38">
        <v>350150192.76000005</v>
      </c>
      <c r="K96" s="38">
        <v>8642386153.3399982</v>
      </c>
      <c r="L96" s="38">
        <v>8147658551.4000015</v>
      </c>
      <c r="M96" s="38">
        <v>2801367408.5799999</v>
      </c>
      <c r="N96" s="38">
        <v>2381981317.8299999</v>
      </c>
      <c r="O96" s="38">
        <v>5183348726.4099998</v>
      </c>
    </row>
    <row r="97" spans="1:15" s="49" customFormat="1" ht="15" x14ac:dyDescent="0.25">
      <c r="A97" s="37" t="s">
        <v>431</v>
      </c>
      <c r="B97" s="37" t="s">
        <v>63</v>
      </c>
      <c r="C97" s="38">
        <v>6198050959</v>
      </c>
      <c r="D97" s="38">
        <v>0</v>
      </c>
      <c r="E97" s="38">
        <v>302997353.25999999</v>
      </c>
      <c r="F97" s="38">
        <v>8311900</v>
      </c>
      <c r="G97" s="38">
        <v>-5311900</v>
      </c>
      <c r="H97" s="38">
        <v>5898053605.7399998</v>
      </c>
      <c r="I97" s="38">
        <v>3314923533.0900002</v>
      </c>
      <c r="J97" s="38">
        <v>12980793.200000001</v>
      </c>
      <c r="K97" s="38">
        <v>3327904326.29</v>
      </c>
      <c r="L97" s="38">
        <v>2570149279.4499998</v>
      </c>
      <c r="M97" s="38">
        <v>787054400.08999991</v>
      </c>
      <c r="N97" s="38">
        <v>994158141.80999994</v>
      </c>
      <c r="O97" s="38">
        <v>1781212541.8999999</v>
      </c>
    </row>
    <row r="98" spans="1:15" customFormat="1" ht="15" x14ac:dyDescent="0.25">
      <c r="A98" s="29" t="s">
        <v>432</v>
      </c>
      <c r="B98" s="29" t="s">
        <v>433</v>
      </c>
      <c r="C98" s="30">
        <v>1692108334</v>
      </c>
      <c r="D98" s="30">
        <v>0</v>
      </c>
      <c r="E98" s="30">
        <v>0</v>
      </c>
      <c r="F98" s="30">
        <v>0</v>
      </c>
      <c r="G98" s="30">
        <v>0</v>
      </c>
      <c r="H98" s="30">
        <v>1692108334</v>
      </c>
      <c r="I98" s="30">
        <v>740128235</v>
      </c>
      <c r="J98" s="30">
        <v>20653125</v>
      </c>
      <c r="K98" s="30">
        <v>760781360</v>
      </c>
      <c r="L98" s="30">
        <v>931326974</v>
      </c>
      <c r="M98" s="30">
        <v>142401985</v>
      </c>
      <c r="N98" s="30">
        <v>371850625</v>
      </c>
      <c r="O98" s="30">
        <v>514252610</v>
      </c>
    </row>
    <row r="99" spans="1:15" customFormat="1" ht="15" x14ac:dyDescent="0.25">
      <c r="A99" s="29" t="s">
        <v>434</v>
      </c>
      <c r="B99" s="29" t="s">
        <v>435</v>
      </c>
      <c r="C99" s="30">
        <v>100000000</v>
      </c>
      <c r="D99" s="30">
        <v>0</v>
      </c>
      <c r="E99" s="30">
        <v>100000000</v>
      </c>
      <c r="F99" s="30">
        <v>0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0</v>
      </c>
      <c r="M99" s="30">
        <v>0</v>
      </c>
      <c r="N99" s="30">
        <v>0</v>
      </c>
      <c r="O99" s="30">
        <v>0</v>
      </c>
    </row>
    <row r="100" spans="1:15" customFormat="1" ht="15" x14ac:dyDescent="0.25">
      <c r="A100" s="29" t="s">
        <v>436</v>
      </c>
      <c r="B100" s="29" t="s">
        <v>437</v>
      </c>
      <c r="C100" s="30">
        <v>18360000</v>
      </c>
      <c r="D100" s="30">
        <v>0</v>
      </c>
      <c r="E100" s="30">
        <v>0</v>
      </c>
      <c r="F100" s="30">
        <v>0</v>
      </c>
      <c r="G100" s="30">
        <v>0</v>
      </c>
      <c r="H100" s="30">
        <v>18360000</v>
      </c>
      <c r="I100" s="30">
        <v>44400</v>
      </c>
      <c r="J100" s="30">
        <v>60000</v>
      </c>
      <c r="K100" s="30">
        <v>104400</v>
      </c>
      <c r="L100" s="30">
        <v>18255600</v>
      </c>
      <c r="M100" s="30">
        <v>44400</v>
      </c>
      <c r="N100" s="30">
        <v>60000</v>
      </c>
      <c r="O100" s="30">
        <v>104400</v>
      </c>
    </row>
    <row r="101" spans="1:15" customFormat="1" ht="15" x14ac:dyDescent="0.25">
      <c r="A101" s="29" t="s">
        <v>438</v>
      </c>
      <c r="B101" s="29" t="s">
        <v>439</v>
      </c>
      <c r="C101" s="30">
        <v>54861480</v>
      </c>
      <c r="D101" s="30">
        <v>0</v>
      </c>
      <c r="E101" s="30">
        <v>0</v>
      </c>
      <c r="F101" s="30">
        <v>0</v>
      </c>
      <c r="G101" s="30">
        <v>0</v>
      </c>
      <c r="H101" s="30">
        <v>54861480</v>
      </c>
      <c r="I101" s="30">
        <v>23361100</v>
      </c>
      <c r="J101" s="30">
        <v>3601300</v>
      </c>
      <c r="K101" s="30">
        <v>26962400</v>
      </c>
      <c r="L101" s="30">
        <v>27899080</v>
      </c>
      <c r="M101" s="30">
        <v>8095200</v>
      </c>
      <c r="N101" s="30">
        <v>9383400</v>
      </c>
      <c r="O101" s="30">
        <v>17478600</v>
      </c>
    </row>
    <row r="102" spans="1:15" customFormat="1" ht="15" x14ac:dyDescent="0.25">
      <c r="A102" s="29" t="s">
        <v>440</v>
      </c>
      <c r="B102" s="29" t="s">
        <v>441</v>
      </c>
      <c r="C102" s="30">
        <v>7025500</v>
      </c>
      <c r="D102" s="30">
        <v>0</v>
      </c>
      <c r="E102" s="30">
        <v>0</v>
      </c>
      <c r="F102" s="30">
        <v>0</v>
      </c>
      <c r="G102" s="30">
        <v>-5311900</v>
      </c>
      <c r="H102" s="30">
        <v>1713600</v>
      </c>
      <c r="I102" s="30">
        <v>1713600</v>
      </c>
      <c r="J102" s="30">
        <v>0</v>
      </c>
      <c r="K102" s="30">
        <v>1713600</v>
      </c>
      <c r="L102" s="30">
        <v>0</v>
      </c>
      <c r="M102" s="30">
        <v>1713600</v>
      </c>
      <c r="N102" s="30">
        <v>0</v>
      </c>
      <c r="O102" s="30">
        <v>1713600</v>
      </c>
    </row>
    <row r="103" spans="1:15" customFormat="1" ht="15" x14ac:dyDescent="0.25">
      <c r="A103" s="29" t="s">
        <v>442</v>
      </c>
      <c r="B103" s="29" t="s">
        <v>443</v>
      </c>
      <c r="C103" s="30">
        <v>33403200</v>
      </c>
      <c r="D103" s="30">
        <v>0</v>
      </c>
      <c r="E103" s="30">
        <v>0</v>
      </c>
      <c r="F103" s="30">
        <v>0</v>
      </c>
      <c r="G103" s="30">
        <v>0</v>
      </c>
      <c r="H103" s="30">
        <v>33403200</v>
      </c>
      <c r="I103" s="30">
        <v>23977999</v>
      </c>
      <c r="J103" s="30">
        <v>80000</v>
      </c>
      <c r="K103" s="30">
        <v>24057999</v>
      </c>
      <c r="L103" s="30">
        <v>9345201</v>
      </c>
      <c r="M103" s="30">
        <v>7914665</v>
      </c>
      <c r="N103" s="30">
        <v>9230000</v>
      </c>
      <c r="O103" s="30">
        <v>17144665</v>
      </c>
    </row>
    <row r="104" spans="1:15" customFormat="1" ht="15" x14ac:dyDescent="0.25">
      <c r="A104" s="29" t="s">
        <v>444</v>
      </c>
      <c r="B104" s="29" t="s">
        <v>445</v>
      </c>
      <c r="C104" s="30">
        <v>2034500</v>
      </c>
      <c r="D104" s="30">
        <v>0</v>
      </c>
      <c r="E104" s="30">
        <v>2034500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</row>
    <row r="105" spans="1:15" customFormat="1" ht="15" x14ac:dyDescent="0.25">
      <c r="A105" s="29" t="s">
        <v>446</v>
      </c>
      <c r="B105" s="29" t="s">
        <v>447</v>
      </c>
      <c r="C105" s="30">
        <v>2616000</v>
      </c>
      <c r="D105" s="30">
        <v>0</v>
      </c>
      <c r="E105" s="30">
        <v>0</v>
      </c>
      <c r="F105" s="30">
        <v>5311900</v>
      </c>
      <c r="G105" s="30">
        <v>0</v>
      </c>
      <c r="H105" s="30">
        <v>7927900</v>
      </c>
      <c r="I105" s="30">
        <v>1450000</v>
      </c>
      <c r="J105" s="30">
        <v>2250000</v>
      </c>
      <c r="K105" s="30">
        <v>3700000</v>
      </c>
      <c r="L105" s="30">
        <v>4227900</v>
      </c>
      <c r="M105" s="30">
        <v>1450000</v>
      </c>
      <c r="N105" s="30">
        <v>2250000</v>
      </c>
      <c r="O105" s="30">
        <v>3700000</v>
      </c>
    </row>
    <row r="106" spans="1:15" customFormat="1" ht="15" x14ac:dyDescent="0.25">
      <c r="A106" s="29" t="s">
        <v>448</v>
      </c>
      <c r="B106" s="29" t="s">
        <v>449</v>
      </c>
      <c r="C106" s="30">
        <v>48322800</v>
      </c>
      <c r="D106" s="30">
        <v>0</v>
      </c>
      <c r="E106" s="30">
        <v>0</v>
      </c>
      <c r="F106" s="30">
        <v>0</v>
      </c>
      <c r="G106" s="30">
        <v>0</v>
      </c>
      <c r="H106" s="30">
        <v>48322800</v>
      </c>
      <c r="I106" s="30">
        <v>27690597.190000001</v>
      </c>
      <c r="J106" s="30">
        <v>0</v>
      </c>
      <c r="K106" s="30">
        <v>27690597.190000001</v>
      </c>
      <c r="L106" s="30">
        <v>20632202.809999999</v>
      </c>
      <c r="M106" s="30">
        <v>6660917.1900000013</v>
      </c>
      <c r="N106" s="30">
        <v>13423200</v>
      </c>
      <c r="O106" s="30">
        <v>20084117.190000001</v>
      </c>
    </row>
    <row r="107" spans="1:15" customFormat="1" ht="15" x14ac:dyDescent="0.25">
      <c r="A107" s="29" t="s">
        <v>450</v>
      </c>
      <c r="B107" s="29" t="s">
        <v>451</v>
      </c>
      <c r="C107" s="30">
        <v>4362540</v>
      </c>
      <c r="D107" s="30">
        <v>0</v>
      </c>
      <c r="E107" s="30">
        <v>0</v>
      </c>
      <c r="F107" s="30">
        <v>0</v>
      </c>
      <c r="G107" s="30">
        <v>0</v>
      </c>
      <c r="H107" s="30">
        <v>4362540</v>
      </c>
      <c r="I107" s="30">
        <v>4362540</v>
      </c>
      <c r="J107" s="30">
        <v>0</v>
      </c>
      <c r="K107" s="30">
        <v>4362540</v>
      </c>
      <c r="L107" s="30">
        <v>0</v>
      </c>
      <c r="M107" s="30">
        <v>4362540</v>
      </c>
      <c r="N107" s="30">
        <v>0</v>
      </c>
      <c r="O107" s="30">
        <v>4362540</v>
      </c>
    </row>
    <row r="108" spans="1:15" customFormat="1" ht="15" x14ac:dyDescent="0.25">
      <c r="A108" s="29" t="s">
        <v>452</v>
      </c>
      <c r="B108" s="29" t="s">
        <v>453</v>
      </c>
      <c r="C108" s="30">
        <v>960804336</v>
      </c>
      <c r="D108" s="30">
        <v>0</v>
      </c>
      <c r="E108" s="30">
        <v>0</v>
      </c>
      <c r="F108" s="30">
        <v>0</v>
      </c>
      <c r="G108" s="30">
        <v>0</v>
      </c>
      <c r="H108" s="30">
        <v>960804336</v>
      </c>
      <c r="I108" s="30">
        <v>568434000</v>
      </c>
      <c r="J108" s="30">
        <v>0</v>
      </c>
      <c r="K108" s="30">
        <v>568434000</v>
      </c>
      <c r="L108" s="30">
        <v>392370336</v>
      </c>
      <c r="M108" s="30">
        <v>186804000</v>
      </c>
      <c r="N108" s="30">
        <v>143141000</v>
      </c>
      <c r="O108" s="30">
        <v>329945000</v>
      </c>
    </row>
    <row r="109" spans="1:15" customFormat="1" ht="15" x14ac:dyDescent="0.25">
      <c r="A109" s="29" t="s">
        <v>454</v>
      </c>
      <c r="B109" s="29" t="s">
        <v>455</v>
      </c>
      <c r="C109" s="30">
        <v>962853</v>
      </c>
      <c r="D109" s="30">
        <v>0</v>
      </c>
      <c r="E109" s="30">
        <v>962853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</row>
    <row r="110" spans="1:15" customFormat="1" ht="15" x14ac:dyDescent="0.25">
      <c r="A110" s="29" t="s">
        <v>456</v>
      </c>
      <c r="B110" s="29" t="s">
        <v>457</v>
      </c>
      <c r="C110" s="30">
        <v>2815380338</v>
      </c>
      <c r="D110" s="30">
        <v>0</v>
      </c>
      <c r="E110" s="30">
        <v>0</v>
      </c>
      <c r="F110" s="30">
        <v>0</v>
      </c>
      <c r="G110" s="30">
        <v>0</v>
      </c>
      <c r="H110" s="30">
        <v>2815380338</v>
      </c>
      <c r="I110" s="30">
        <v>1743291529</v>
      </c>
      <c r="J110" s="30">
        <v>-15112708.789999999</v>
      </c>
      <c r="K110" s="30">
        <v>1728178820.21</v>
      </c>
      <c r="L110" s="30">
        <v>1087201517.79</v>
      </c>
      <c r="M110" s="30">
        <v>340137560.00000006</v>
      </c>
      <c r="N110" s="30">
        <v>362054839.81999999</v>
      </c>
      <c r="O110" s="30">
        <v>702192399.82000005</v>
      </c>
    </row>
    <row r="111" spans="1:15" customFormat="1" ht="15" x14ac:dyDescent="0.25">
      <c r="A111" s="29" t="s">
        <v>458</v>
      </c>
      <c r="B111" s="29" t="s">
        <v>459</v>
      </c>
      <c r="C111" s="30">
        <v>260000000</v>
      </c>
      <c r="D111" s="30">
        <v>0</v>
      </c>
      <c r="E111" s="30">
        <v>200000000</v>
      </c>
      <c r="F111" s="30">
        <v>0</v>
      </c>
      <c r="G111" s="30">
        <v>0</v>
      </c>
      <c r="H111" s="30">
        <v>60000000</v>
      </c>
      <c r="I111" s="30">
        <v>59814471</v>
      </c>
      <c r="J111" s="30">
        <v>0</v>
      </c>
      <c r="K111" s="30">
        <v>59814471</v>
      </c>
      <c r="L111" s="30">
        <v>185529</v>
      </c>
      <c r="M111" s="30">
        <v>59814471</v>
      </c>
      <c r="N111" s="30">
        <v>0</v>
      </c>
      <c r="O111" s="30">
        <v>59814471</v>
      </c>
    </row>
    <row r="112" spans="1:15" customFormat="1" ht="15" x14ac:dyDescent="0.25">
      <c r="A112" s="29" t="s">
        <v>460</v>
      </c>
      <c r="B112" s="29" t="s">
        <v>461</v>
      </c>
      <c r="C112" s="30">
        <v>152327104</v>
      </c>
      <c r="D112" s="30">
        <v>0</v>
      </c>
      <c r="E112" s="30">
        <v>0</v>
      </c>
      <c r="F112" s="30">
        <v>0</v>
      </c>
      <c r="G112" s="30">
        <v>0</v>
      </c>
      <c r="H112" s="30">
        <v>152327104</v>
      </c>
      <c r="I112" s="30">
        <v>76020366.000000015</v>
      </c>
      <c r="J112" s="30">
        <v>749076.99</v>
      </c>
      <c r="K112" s="30">
        <v>76769442.99000001</v>
      </c>
      <c r="L112" s="30">
        <v>75557661.00999999</v>
      </c>
      <c r="M112" s="30">
        <v>1020366</v>
      </c>
      <c r="N112" s="30">
        <v>75749076.99000001</v>
      </c>
      <c r="O112" s="30">
        <v>76769442.99000001</v>
      </c>
    </row>
    <row r="113" spans="1:15" customFormat="1" ht="15" x14ac:dyDescent="0.25">
      <c r="A113" s="29" t="s">
        <v>462</v>
      </c>
      <c r="B113" s="29" t="s">
        <v>463</v>
      </c>
      <c r="C113" s="30">
        <v>26233974</v>
      </c>
      <c r="D113" s="30">
        <v>0</v>
      </c>
      <c r="E113" s="30">
        <v>0.26</v>
      </c>
      <c r="F113" s="30">
        <v>0</v>
      </c>
      <c r="G113" s="30">
        <v>0</v>
      </c>
      <c r="H113" s="30">
        <v>26233973.739999998</v>
      </c>
      <c r="I113" s="30">
        <v>26124695.899999999</v>
      </c>
      <c r="J113" s="30">
        <v>0</v>
      </c>
      <c r="K113" s="30">
        <v>26124695.899999999</v>
      </c>
      <c r="L113" s="30">
        <v>109277.83999999985</v>
      </c>
      <c r="M113" s="30">
        <v>26124695.899999999</v>
      </c>
      <c r="N113" s="30">
        <v>0</v>
      </c>
      <c r="O113" s="30">
        <v>26124695.899999999</v>
      </c>
    </row>
    <row r="114" spans="1:15" customFormat="1" ht="15" x14ac:dyDescent="0.25">
      <c r="A114" s="29" t="s">
        <v>464</v>
      </c>
      <c r="B114" s="29" t="s">
        <v>465</v>
      </c>
      <c r="C114" s="30">
        <v>19248000</v>
      </c>
      <c r="D114" s="30">
        <v>0</v>
      </c>
      <c r="E114" s="30">
        <v>0</v>
      </c>
      <c r="F114" s="30">
        <v>3000000</v>
      </c>
      <c r="G114" s="30">
        <v>0</v>
      </c>
      <c r="H114" s="30">
        <v>22248000</v>
      </c>
      <c r="I114" s="30">
        <v>18510000</v>
      </c>
      <c r="J114" s="30">
        <v>700000</v>
      </c>
      <c r="K114" s="30">
        <v>19210000</v>
      </c>
      <c r="L114" s="30">
        <v>3038000</v>
      </c>
      <c r="M114" s="30">
        <v>510000</v>
      </c>
      <c r="N114" s="30">
        <v>7016000</v>
      </c>
      <c r="O114" s="30">
        <v>7526000</v>
      </c>
    </row>
    <row r="115" spans="1:15" s="49" customFormat="1" ht="15" x14ac:dyDescent="0.25">
      <c r="A115" s="37" t="s">
        <v>466</v>
      </c>
      <c r="B115" s="37" t="s">
        <v>71</v>
      </c>
      <c r="C115" s="38">
        <v>246754348</v>
      </c>
      <c r="D115" s="38">
        <v>0</v>
      </c>
      <c r="E115" s="38">
        <v>0</v>
      </c>
      <c r="F115" s="38">
        <v>0</v>
      </c>
      <c r="G115" s="38">
        <v>0</v>
      </c>
      <c r="H115" s="38">
        <v>246754348</v>
      </c>
      <c r="I115" s="38">
        <v>195464992</v>
      </c>
      <c r="J115" s="38">
        <v>462778</v>
      </c>
      <c r="K115" s="38">
        <v>195927770</v>
      </c>
      <c r="L115" s="38">
        <v>50826578</v>
      </c>
      <c r="M115" s="38">
        <v>182242992</v>
      </c>
      <c r="N115" s="38">
        <v>7873778</v>
      </c>
      <c r="O115" s="38">
        <v>190116770</v>
      </c>
    </row>
    <row r="116" spans="1:15" customFormat="1" ht="15" x14ac:dyDescent="0.25">
      <c r="A116" s="29" t="s">
        <v>467</v>
      </c>
      <c r="B116" s="29" t="s">
        <v>468</v>
      </c>
      <c r="C116" s="30">
        <v>16991406</v>
      </c>
      <c r="D116" s="30">
        <v>0</v>
      </c>
      <c r="E116" s="30">
        <v>0</v>
      </c>
      <c r="F116" s="30">
        <v>0</v>
      </c>
      <c r="G116" s="30">
        <v>0</v>
      </c>
      <c r="H116" s="30">
        <v>16991406</v>
      </c>
      <c r="I116" s="30">
        <v>900000</v>
      </c>
      <c r="J116" s="30">
        <v>200000</v>
      </c>
      <c r="K116" s="30">
        <v>1100000</v>
      </c>
      <c r="L116" s="30">
        <v>15891406</v>
      </c>
      <c r="M116" s="30">
        <v>900000</v>
      </c>
      <c r="N116" s="30">
        <v>200000</v>
      </c>
      <c r="O116" s="30">
        <v>1100000</v>
      </c>
    </row>
    <row r="117" spans="1:15" customFormat="1" ht="15" x14ac:dyDescent="0.25">
      <c r="A117" s="29" t="s">
        <v>469</v>
      </c>
      <c r="B117" s="29" t="s">
        <v>470</v>
      </c>
      <c r="C117" s="30">
        <v>202761542</v>
      </c>
      <c r="D117" s="30">
        <v>0</v>
      </c>
      <c r="E117" s="30">
        <v>0</v>
      </c>
      <c r="F117" s="30">
        <v>0</v>
      </c>
      <c r="G117" s="30">
        <v>0</v>
      </c>
      <c r="H117" s="30">
        <v>202761542</v>
      </c>
      <c r="I117" s="30">
        <v>171851992</v>
      </c>
      <c r="J117" s="30">
        <v>262778</v>
      </c>
      <c r="K117" s="30">
        <v>172114770</v>
      </c>
      <c r="L117" s="30">
        <v>30646772</v>
      </c>
      <c r="M117" s="30">
        <v>171851992</v>
      </c>
      <c r="N117" s="30">
        <v>262778</v>
      </c>
      <c r="O117" s="30">
        <v>172114770</v>
      </c>
    </row>
    <row r="118" spans="1:15" customFormat="1" ht="15" x14ac:dyDescent="0.25">
      <c r="A118" s="29" t="s">
        <v>471</v>
      </c>
      <c r="B118" s="29" t="s">
        <v>472</v>
      </c>
      <c r="C118" s="30">
        <v>24686400</v>
      </c>
      <c r="D118" s="30">
        <v>0</v>
      </c>
      <c r="E118" s="30">
        <v>0</v>
      </c>
      <c r="F118" s="30">
        <v>0</v>
      </c>
      <c r="G118" s="30">
        <v>0</v>
      </c>
      <c r="H118" s="30">
        <v>24686400</v>
      </c>
      <c r="I118" s="30">
        <v>20907000</v>
      </c>
      <c r="J118" s="30">
        <v>0</v>
      </c>
      <c r="K118" s="30">
        <v>20907000</v>
      </c>
      <c r="L118" s="30">
        <v>3779400</v>
      </c>
      <c r="M118" s="30">
        <v>7685000</v>
      </c>
      <c r="N118" s="30">
        <v>7411000</v>
      </c>
      <c r="O118" s="30">
        <v>15096000</v>
      </c>
    </row>
    <row r="119" spans="1:15" customFormat="1" ht="15" x14ac:dyDescent="0.25">
      <c r="A119" s="29" t="s">
        <v>473</v>
      </c>
      <c r="B119" s="29" t="s">
        <v>474</v>
      </c>
      <c r="C119" s="30">
        <v>1815000</v>
      </c>
      <c r="D119" s="30">
        <v>0</v>
      </c>
      <c r="E119" s="30">
        <v>0</v>
      </c>
      <c r="F119" s="30">
        <v>0</v>
      </c>
      <c r="G119" s="30">
        <v>0</v>
      </c>
      <c r="H119" s="30">
        <v>1815000</v>
      </c>
      <c r="I119" s="30">
        <v>1806000</v>
      </c>
      <c r="J119" s="30">
        <v>0</v>
      </c>
      <c r="K119" s="30">
        <v>1806000</v>
      </c>
      <c r="L119" s="30">
        <v>9000</v>
      </c>
      <c r="M119" s="30">
        <v>1806000</v>
      </c>
      <c r="N119" s="30">
        <v>0</v>
      </c>
      <c r="O119" s="30">
        <v>1806000</v>
      </c>
    </row>
    <row r="120" spans="1:15" customFormat="1" ht="15" x14ac:dyDescent="0.25">
      <c r="A120" s="29" t="s">
        <v>475</v>
      </c>
      <c r="B120" s="29" t="s">
        <v>476</v>
      </c>
      <c r="C120" s="30">
        <v>500000</v>
      </c>
      <c r="D120" s="30">
        <v>0</v>
      </c>
      <c r="E120" s="30">
        <v>0</v>
      </c>
      <c r="F120" s="30">
        <v>0</v>
      </c>
      <c r="G120" s="30">
        <v>0</v>
      </c>
      <c r="H120" s="30">
        <v>500000</v>
      </c>
      <c r="I120" s="30">
        <v>0</v>
      </c>
      <c r="J120" s="30">
        <v>0</v>
      </c>
      <c r="K120" s="30">
        <v>0</v>
      </c>
      <c r="L120" s="30">
        <v>500000</v>
      </c>
      <c r="M120" s="30">
        <v>0</v>
      </c>
      <c r="N120" s="30">
        <v>0</v>
      </c>
      <c r="O120" s="30">
        <v>0</v>
      </c>
    </row>
    <row r="121" spans="1:15" s="49" customFormat="1" ht="15" x14ac:dyDescent="0.25">
      <c r="A121" s="37" t="s">
        <v>477</v>
      </c>
      <c r="B121" s="37" t="s">
        <v>77</v>
      </c>
      <c r="C121" s="38">
        <v>9673781968</v>
      </c>
      <c r="D121" s="38">
        <v>0</v>
      </c>
      <c r="E121" s="38">
        <v>552965500</v>
      </c>
      <c r="F121" s="38">
        <v>0</v>
      </c>
      <c r="G121" s="38">
        <v>0</v>
      </c>
      <c r="H121" s="38">
        <v>9120816468</v>
      </c>
      <c r="I121" s="38">
        <v>4531959613.4899998</v>
      </c>
      <c r="J121" s="38">
        <v>295444211.56</v>
      </c>
      <c r="K121" s="38">
        <v>4827403825.0500002</v>
      </c>
      <c r="L121" s="38">
        <v>4293412642.9499998</v>
      </c>
      <c r="M121" s="38">
        <v>1714587143.4900002</v>
      </c>
      <c r="N121" s="38">
        <v>1328658579.02</v>
      </c>
      <c r="O121" s="38">
        <v>3043245722.5100002</v>
      </c>
    </row>
    <row r="122" spans="1:15" customFormat="1" ht="15" x14ac:dyDescent="0.25">
      <c r="A122" s="29" t="s">
        <v>478</v>
      </c>
      <c r="B122" s="29" t="s">
        <v>479</v>
      </c>
      <c r="C122" s="30">
        <v>229219348</v>
      </c>
      <c r="D122" s="30">
        <v>0</v>
      </c>
      <c r="E122" s="30">
        <v>0</v>
      </c>
      <c r="F122" s="30">
        <v>0</v>
      </c>
      <c r="G122" s="30">
        <v>0</v>
      </c>
      <c r="H122" s="30">
        <v>229219348</v>
      </c>
      <c r="I122" s="30">
        <v>185487991</v>
      </c>
      <c r="J122" s="30">
        <v>0</v>
      </c>
      <c r="K122" s="30">
        <v>185487991</v>
      </c>
      <c r="L122" s="30">
        <v>43731357</v>
      </c>
      <c r="M122" s="30">
        <v>74887991</v>
      </c>
      <c r="N122" s="30">
        <v>31600000</v>
      </c>
      <c r="O122" s="30">
        <v>106487991</v>
      </c>
    </row>
    <row r="123" spans="1:15" customFormat="1" ht="15" x14ac:dyDescent="0.25">
      <c r="A123" s="29" t="s">
        <v>480</v>
      </c>
      <c r="B123" s="29" t="s">
        <v>481</v>
      </c>
      <c r="C123" s="30">
        <v>19877528</v>
      </c>
      <c r="D123" s="30">
        <v>0</v>
      </c>
      <c r="E123" s="30">
        <v>0</v>
      </c>
      <c r="F123" s="30">
        <v>0</v>
      </c>
      <c r="G123" s="30">
        <v>0</v>
      </c>
      <c r="H123" s="30">
        <v>19877528</v>
      </c>
      <c r="I123" s="30">
        <v>19877528</v>
      </c>
      <c r="J123" s="30">
        <v>0</v>
      </c>
      <c r="K123" s="30">
        <v>19877528</v>
      </c>
      <c r="L123" s="30">
        <v>0</v>
      </c>
      <c r="M123" s="30">
        <v>19877528</v>
      </c>
      <c r="N123" s="30">
        <v>0</v>
      </c>
      <c r="O123" s="30">
        <v>19877528</v>
      </c>
    </row>
    <row r="124" spans="1:15" customFormat="1" ht="15" x14ac:dyDescent="0.25">
      <c r="A124" s="29" t="s">
        <v>482</v>
      </c>
      <c r="B124" s="29" t="s">
        <v>483</v>
      </c>
      <c r="C124" s="30">
        <v>2258861716</v>
      </c>
      <c r="D124" s="30">
        <v>0</v>
      </c>
      <c r="E124" s="30">
        <v>0</v>
      </c>
      <c r="F124" s="30">
        <v>0</v>
      </c>
      <c r="G124" s="30">
        <v>0</v>
      </c>
      <c r="H124" s="30">
        <v>2258861716</v>
      </c>
      <c r="I124" s="30">
        <v>1267201665</v>
      </c>
      <c r="J124" s="30">
        <v>112833325</v>
      </c>
      <c r="K124" s="30">
        <v>1380034990</v>
      </c>
      <c r="L124" s="30">
        <v>878826726</v>
      </c>
      <c r="M124" s="30">
        <v>431024649</v>
      </c>
      <c r="N124" s="30">
        <v>441206063</v>
      </c>
      <c r="O124" s="30">
        <v>872230712</v>
      </c>
    </row>
    <row r="125" spans="1:15" customFormat="1" ht="15" x14ac:dyDescent="0.25">
      <c r="A125" s="29" t="s">
        <v>484</v>
      </c>
      <c r="B125" s="29" t="s">
        <v>485</v>
      </c>
      <c r="C125" s="30">
        <v>412173225</v>
      </c>
      <c r="D125" s="30">
        <v>0</v>
      </c>
      <c r="E125" s="30">
        <v>0</v>
      </c>
      <c r="F125" s="30">
        <v>0</v>
      </c>
      <c r="G125" s="30">
        <v>0</v>
      </c>
      <c r="H125" s="30">
        <v>412173225</v>
      </c>
      <c r="I125" s="30">
        <v>392273225</v>
      </c>
      <c r="J125" s="30">
        <v>-650000</v>
      </c>
      <c r="K125" s="30">
        <v>391623225</v>
      </c>
      <c r="L125" s="30">
        <v>20550000</v>
      </c>
      <c r="M125" s="30">
        <v>348740225</v>
      </c>
      <c r="N125" s="30">
        <v>31850000</v>
      </c>
      <c r="O125" s="30">
        <v>380590225</v>
      </c>
    </row>
    <row r="126" spans="1:15" customFormat="1" ht="15" x14ac:dyDescent="0.25">
      <c r="A126" s="29" t="s">
        <v>486</v>
      </c>
      <c r="B126" s="29" t="s">
        <v>487</v>
      </c>
      <c r="C126" s="30">
        <v>13320000</v>
      </c>
      <c r="D126" s="30">
        <v>0</v>
      </c>
      <c r="E126" s="30">
        <v>0</v>
      </c>
      <c r="F126" s="30">
        <v>0</v>
      </c>
      <c r="G126" s="30">
        <v>0</v>
      </c>
      <c r="H126" s="30">
        <v>13320000</v>
      </c>
      <c r="I126" s="30">
        <v>129000</v>
      </c>
      <c r="J126" s="30">
        <v>11000000</v>
      </c>
      <c r="K126" s="30">
        <v>11129000</v>
      </c>
      <c r="L126" s="30">
        <v>2191000</v>
      </c>
      <c r="M126" s="30">
        <v>129000</v>
      </c>
      <c r="N126" s="30">
        <v>0</v>
      </c>
      <c r="O126" s="30">
        <v>129000</v>
      </c>
    </row>
    <row r="127" spans="1:15" customFormat="1" ht="15" x14ac:dyDescent="0.25">
      <c r="A127" s="29" t="s">
        <v>488</v>
      </c>
      <c r="B127" s="29" t="s">
        <v>489</v>
      </c>
      <c r="C127" s="30">
        <v>387360000</v>
      </c>
      <c r="D127" s="30">
        <v>0</v>
      </c>
      <c r="E127" s="30">
        <v>0</v>
      </c>
      <c r="F127" s="30">
        <v>0</v>
      </c>
      <c r="G127" s="30">
        <v>0</v>
      </c>
      <c r="H127" s="30">
        <v>387360000</v>
      </c>
      <c r="I127" s="30">
        <v>247600000</v>
      </c>
      <c r="J127" s="30">
        <v>0</v>
      </c>
      <c r="K127" s="30">
        <v>247600000</v>
      </c>
      <c r="L127" s="30">
        <v>139760000</v>
      </c>
      <c r="M127" s="30">
        <v>108648000</v>
      </c>
      <c r="N127" s="30">
        <v>55852000</v>
      </c>
      <c r="O127" s="30">
        <v>164500000</v>
      </c>
    </row>
    <row r="128" spans="1:15" customFormat="1" ht="15" x14ac:dyDescent="0.25">
      <c r="A128" s="29" t="s">
        <v>490</v>
      </c>
      <c r="B128" s="29" t="s">
        <v>491</v>
      </c>
      <c r="C128" s="30">
        <v>155000000</v>
      </c>
      <c r="D128" s="30">
        <v>0</v>
      </c>
      <c r="E128" s="30">
        <v>100000000</v>
      </c>
      <c r="F128" s="30">
        <v>0</v>
      </c>
      <c r="G128" s="30">
        <v>0</v>
      </c>
      <c r="H128" s="30">
        <v>55000000</v>
      </c>
      <c r="I128" s="30">
        <v>55000000</v>
      </c>
      <c r="J128" s="30">
        <v>0</v>
      </c>
      <c r="K128" s="30">
        <v>55000000</v>
      </c>
      <c r="L128" s="30">
        <v>0</v>
      </c>
      <c r="M128" s="30">
        <v>55000000</v>
      </c>
      <c r="N128" s="30">
        <v>0</v>
      </c>
      <c r="O128" s="30">
        <v>55000000</v>
      </c>
    </row>
    <row r="129" spans="1:15" customFormat="1" ht="15" x14ac:dyDescent="0.25">
      <c r="A129" s="29" t="s">
        <v>492</v>
      </c>
      <c r="B129" s="29" t="s">
        <v>493</v>
      </c>
      <c r="C129" s="30">
        <v>3723160002</v>
      </c>
      <c r="D129" s="30">
        <v>0</v>
      </c>
      <c r="E129" s="30">
        <v>0</v>
      </c>
      <c r="F129" s="30">
        <v>0</v>
      </c>
      <c r="G129" s="30">
        <v>0</v>
      </c>
      <c r="H129" s="30">
        <v>3723160002</v>
      </c>
      <c r="I129" s="30">
        <v>1747632650</v>
      </c>
      <c r="J129" s="30">
        <v>103014819</v>
      </c>
      <c r="K129" s="30">
        <v>1850647469</v>
      </c>
      <c r="L129" s="30">
        <v>1872512533</v>
      </c>
      <c r="M129" s="30">
        <v>487758650</v>
      </c>
      <c r="N129" s="30">
        <v>603779000</v>
      </c>
      <c r="O129" s="30">
        <v>1091537650</v>
      </c>
    </row>
    <row r="130" spans="1:15" customFormat="1" ht="15" x14ac:dyDescent="0.25">
      <c r="A130" s="29" t="s">
        <v>494</v>
      </c>
      <c r="B130" s="29" t="s">
        <v>495</v>
      </c>
      <c r="C130" s="30">
        <v>447965500</v>
      </c>
      <c r="D130" s="30">
        <v>0</v>
      </c>
      <c r="E130" s="30">
        <v>447965500</v>
      </c>
      <c r="F130" s="30">
        <v>0</v>
      </c>
      <c r="G130" s="30">
        <v>0</v>
      </c>
      <c r="H130" s="30">
        <v>0</v>
      </c>
      <c r="I130" s="30">
        <v>0</v>
      </c>
      <c r="J130" s="30">
        <v>0</v>
      </c>
      <c r="K130" s="30">
        <v>0</v>
      </c>
      <c r="L130" s="30">
        <v>0</v>
      </c>
      <c r="M130" s="30">
        <v>0</v>
      </c>
      <c r="N130" s="30">
        <v>0</v>
      </c>
      <c r="O130" s="30">
        <v>0</v>
      </c>
    </row>
    <row r="131" spans="1:15" customFormat="1" ht="15" x14ac:dyDescent="0.25">
      <c r="A131" s="29" t="s">
        <v>496</v>
      </c>
      <c r="B131" s="29" t="s">
        <v>497</v>
      </c>
      <c r="C131" s="30">
        <v>138658427</v>
      </c>
      <c r="D131" s="30">
        <v>0</v>
      </c>
      <c r="E131" s="30">
        <v>0</v>
      </c>
      <c r="F131" s="30">
        <v>0</v>
      </c>
      <c r="G131" s="30">
        <v>0</v>
      </c>
      <c r="H131" s="30">
        <v>138658427</v>
      </c>
      <c r="I131" s="30">
        <v>73247385.689999998</v>
      </c>
      <c r="J131" s="30">
        <v>30910131.400000002</v>
      </c>
      <c r="K131" s="30">
        <v>104157517.09</v>
      </c>
      <c r="L131" s="30">
        <v>34500909.909999996</v>
      </c>
      <c r="M131" s="30">
        <v>73247385.689999998</v>
      </c>
      <c r="N131" s="30">
        <v>30910131.400000002</v>
      </c>
      <c r="O131" s="30">
        <v>104157517.09</v>
      </c>
    </row>
    <row r="132" spans="1:15" customFormat="1" ht="15" x14ac:dyDescent="0.25">
      <c r="A132" s="29" t="s">
        <v>498</v>
      </c>
      <c r="B132" s="29" t="s">
        <v>499</v>
      </c>
      <c r="C132" s="30">
        <v>188792490</v>
      </c>
      <c r="D132" s="30">
        <v>0</v>
      </c>
      <c r="E132" s="30">
        <v>0</v>
      </c>
      <c r="F132" s="30">
        <v>0</v>
      </c>
      <c r="G132" s="30">
        <v>0</v>
      </c>
      <c r="H132" s="30">
        <v>188792490</v>
      </c>
      <c r="I132" s="30">
        <v>146877584.79999998</v>
      </c>
      <c r="J132" s="30">
        <v>15924536.16</v>
      </c>
      <c r="K132" s="30">
        <v>162802120.95999998</v>
      </c>
      <c r="L132" s="30">
        <v>25990369.040000021</v>
      </c>
      <c r="M132" s="30">
        <v>25624822.799999993</v>
      </c>
      <c r="N132" s="30">
        <v>25623921.16</v>
      </c>
      <c r="O132" s="30">
        <v>51248743.959999993</v>
      </c>
    </row>
    <row r="133" spans="1:15" customFormat="1" ht="15" x14ac:dyDescent="0.25">
      <c r="A133" s="29" t="s">
        <v>500</v>
      </c>
      <c r="B133" s="29" t="s">
        <v>501</v>
      </c>
      <c r="C133" s="30">
        <v>60000000</v>
      </c>
      <c r="D133" s="30">
        <v>0</v>
      </c>
      <c r="E133" s="30">
        <v>0</v>
      </c>
      <c r="F133" s="30">
        <v>0</v>
      </c>
      <c r="G133" s="30">
        <v>0</v>
      </c>
      <c r="H133" s="30">
        <v>60000000</v>
      </c>
      <c r="I133" s="30">
        <v>60000000</v>
      </c>
      <c r="J133" s="30">
        <v>0</v>
      </c>
      <c r="K133" s="30">
        <v>60000000</v>
      </c>
      <c r="L133" s="30">
        <v>0</v>
      </c>
      <c r="M133" s="30">
        <v>0</v>
      </c>
      <c r="N133" s="30">
        <v>0</v>
      </c>
      <c r="O133" s="30">
        <v>0</v>
      </c>
    </row>
    <row r="134" spans="1:15" customFormat="1" ht="15" x14ac:dyDescent="0.25">
      <c r="A134" s="29" t="s">
        <v>502</v>
      </c>
      <c r="B134" s="29" t="s">
        <v>503</v>
      </c>
      <c r="C134" s="30">
        <v>29350000</v>
      </c>
      <c r="D134" s="30">
        <v>0</v>
      </c>
      <c r="E134" s="30">
        <v>0</v>
      </c>
      <c r="F134" s="30">
        <v>0</v>
      </c>
      <c r="G134" s="30">
        <v>0</v>
      </c>
      <c r="H134" s="30">
        <v>29350000</v>
      </c>
      <c r="I134" s="30">
        <v>70000</v>
      </c>
      <c r="J134" s="30">
        <v>9884400</v>
      </c>
      <c r="K134" s="30">
        <v>9954400</v>
      </c>
      <c r="L134" s="30">
        <v>19395600</v>
      </c>
      <c r="M134" s="30">
        <v>70000</v>
      </c>
      <c r="N134" s="30">
        <v>9884400</v>
      </c>
      <c r="O134" s="30">
        <v>9954400</v>
      </c>
    </row>
    <row r="135" spans="1:15" customFormat="1" ht="15" x14ac:dyDescent="0.25">
      <c r="A135" s="29" t="s">
        <v>504</v>
      </c>
      <c r="B135" s="29" t="s">
        <v>505</v>
      </c>
      <c r="C135" s="30">
        <v>70000000</v>
      </c>
      <c r="D135" s="30">
        <v>0</v>
      </c>
      <c r="E135" s="30">
        <v>0</v>
      </c>
      <c r="F135" s="30">
        <v>0</v>
      </c>
      <c r="G135" s="30">
        <v>0</v>
      </c>
      <c r="H135" s="30">
        <v>70000000</v>
      </c>
      <c r="I135" s="30">
        <v>27350000</v>
      </c>
      <c r="J135" s="30">
        <v>400000</v>
      </c>
      <c r="K135" s="30">
        <v>27750000</v>
      </c>
      <c r="L135" s="30">
        <v>42250000</v>
      </c>
      <c r="M135" s="30">
        <v>1850000</v>
      </c>
      <c r="N135" s="30">
        <v>400000</v>
      </c>
      <c r="O135" s="30">
        <v>2250000</v>
      </c>
    </row>
    <row r="136" spans="1:15" customFormat="1" ht="15" x14ac:dyDescent="0.25">
      <c r="A136" s="29" t="s">
        <v>506</v>
      </c>
      <c r="B136" s="29" t="s">
        <v>507</v>
      </c>
      <c r="C136" s="30">
        <v>30387600</v>
      </c>
      <c r="D136" s="30">
        <v>0</v>
      </c>
      <c r="E136" s="30">
        <v>0</v>
      </c>
      <c r="F136" s="30">
        <v>0</v>
      </c>
      <c r="G136" s="30">
        <v>0</v>
      </c>
      <c r="H136" s="30">
        <v>30387600</v>
      </c>
      <c r="I136" s="30">
        <v>4033300</v>
      </c>
      <c r="J136" s="30">
        <v>5477000</v>
      </c>
      <c r="K136" s="30">
        <v>9510300</v>
      </c>
      <c r="L136" s="30">
        <v>20877300</v>
      </c>
      <c r="M136" s="30">
        <v>1393300</v>
      </c>
      <c r="N136" s="30">
        <v>2983655.46</v>
      </c>
      <c r="O136" s="30">
        <v>4376955.46</v>
      </c>
    </row>
    <row r="137" spans="1:15" customFormat="1" ht="15" x14ac:dyDescent="0.25">
      <c r="A137" s="29" t="s">
        <v>508</v>
      </c>
      <c r="B137" s="29" t="s">
        <v>509</v>
      </c>
      <c r="C137" s="30">
        <v>50000000</v>
      </c>
      <c r="D137" s="30">
        <v>0</v>
      </c>
      <c r="E137" s="30">
        <v>0</v>
      </c>
      <c r="F137" s="30">
        <v>0</v>
      </c>
      <c r="G137" s="30">
        <v>0</v>
      </c>
      <c r="H137" s="30">
        <v>50000000</v>
      </c>
      <c r="I137" s="30">
        <v>0</v>
      </c>
      <c r="J137" s="30">
        <v>0</v>
      </c>
      <c r="K137" s="30">
        <v>0</v>
      </c>
      <c r="L137" s="30">
        <v>50000000</v>
      </c>
      <c r="M137" s="30">
        <v>0</v>
      </c>
      <c r="N137" s="30">
        <v>0</v>
      </c>
      <c r="O137" s="30">
        <v>0</v>
      </c>
    </row>
    <row r="138" spans="1:15" customFormat="1" ht="15" x14ac:dyDescent="0.25">
      <c r="A138" s="29" t="s">
        <v>510</v>
      </c>
      <c r="B138" s="29" t="s">
        <v>511</v>
      </c>
      <c r="C138" s="30">
        <v>14752200</v>
      </c>
      <c r="D138" s="30">
        <v>0</v>
      </c>
      <c r="E138" s="30">
        <v>0</v>
      </c>
      <c r="F138" s="30">
        <v>0</v>
      </c>
      <c r="G138" s="30">
        <v>0</v>
      </c>
      <c r="H138" s="30">
        <v>14752200</v>
      </c>
      <c r="I138" s="30">
        <v>0</v>
      </c>
      <c r="J138" s="30">
        <v>0</v>
      </c>
      <c r="K138" s="30">
        <v>0</v>
      </c>
      <c r="L138" s="30">
        <v>14752200</v>
      </c>
      <c r="M138" s="30">
        <v>0</v>
      </c>
      <c r="N138" s="30">
        <v>0</v>
      </c>
      <c r="O138" s="30">
        <v>0</v>
      </c>
    </row>
    <row r="139" spans="1:15" customFormat="1" ht="15" x14ac:dyDescent="0.25">
      <c r="A139" s="29" t="s">
        <v>512</v>
      </c>
      <c r="B139" s="29" t="s">
        <v>513</v>
      </c>
      <c r="C139" s="30">
        <v>7840500</v>
      </c>
      <c r="D139" s="30">
        <v>0</v>
      </c>
      <c r="E139" s="30">
        <v>0</v>
      </c>
      <c r="F139" s="30">
        <v>0</v>
      </c>
      <c r="G139" s="30">
        <v>0</v>
      </c>
      <c r="H139" s="30">
        <v>7840500</v>
      </c>
      <c r="I139" s="30">
        <v>1795130</v>
      </c>
      <c r="J139" s="30">
        <v>0</v>
      </c>
      <c r="K139" s="30">
        <v>1795130</v>
      </c>
      <c r="L139" s="30">
        <v>6045370</v>
      </c>
      <c r="M139" s="30">
        <v>1795130</v>
      </c>
      <c r="N139" s="30">
        <v>0</v>
      </c>
      <c r="O139" s="30">
        <v>1795130</v>
      </c>
    </row>
    <row r="140" spans="1:15" customFormat="1" ht="15" x14ac:dyDescent="0.25">
      <c r="A140" s="29" t="s">
        <v>514</v>
      </c>
      <c r="B140" s="29" t="s">
        <v>515</v>
      </c>
      <c r="C140" s="30">
        <v>5000000</v>
      </c>
      <c r="D140" s="30">
        <v>0</v>
      </c>
      <c r="E140" s="30">
        <v>5000000</v>
      </c>
      <c r="F140" s="30">
        <v>0</v>
      </c>
      <c r="G140" s="30">
        <v>0</v>
      </c>
      <c r="H140" s="30">
        <v>0</v>
      </c>
      <c r="I140" s="30">
        <v>0</v>
      </c>
      <c r="J140" s="30">
        <v>0</v>
      </c>
      <c r="K140" s="30">
        <v>0</v>
      </c>
      <c r="L140" s="30">
        <v>0</v>
      </c>
      <c r="M140" s="30">
        <v>0</v>
      </c>
      <c r="N140" s="30">
        <v>0</v>
      </c>
      <c r="O140" s="30">
        <v>0</v>
      </c>
    </row>
    <row r="141" spans="1:15" customFormat="1" ht="15" x14ac:dyDescent="0.25">
      <c r="A141" s="29" t="s">
        <v>516</v>
      </c>
      <c r="B141" s="29" t="s">
        <v>517</v>
      </c>
      <c r="C141" s="30">
        <v>50000000</v>
      </c>
      <c r="D141" s="30">
        <v>0</v>
      </c>
      <c r="E141" s="30">
        <v>0</v>
      </c>
      <c r="F141" s="30">
        <v>0</v>
      </c>
      <c r="G141" s="30">
        <v>0</v>
      </c>
      <c r="H141" s="30">
        <v>50000000</v>
      </c>
      <c r="I141" s="30">
        <v>0</v>
      </c>
      <c r="J141" s="30">
        <v>0</v>
      </c>
      <c r="K141" s="30">
        <v>0</v>
      </c>
      <c r="L141" s="30">
        <v>50000000</v>
      </c>
      <c r="M141" s="30">
        <v>0</v>
      </c>
      <c r="N141" s="30">
        <v>0</v>
      </c>
      <c r="O141" s="30">
        <v>0</v>
      </c>
    </row>
    <row r="142" spans="1:15" customFormat="1" ht="15" x14ac:dyDescent="0.25">
      <c r="A142" s="29" t="s">
        <v>518</v>
      </c>
      <c r="B142" s="29" t="s">
        <v>519</v>
      </c>
      <c r="C142" s="30">
        <v>10000000</v>
      </c>
      <c r="D142" s="30">
        <v>0</v>
      </c>
      <c r="E142" s="30">
        <v>0</v>
      </c>
      <c r="F142" s="30">
        <v>0</v>
      </c>
      <c r="G142" s="30">
        <v>0</v>
      </c>
      <c r="H142" s="30">
        <v>10000000</v>
      </c>
      <c r="I142" s="30">
        <v>0</v>
      </c>
      <c r="J142" s="30">
        <v>0</v>
      </c>
      <c r="K142" s="30">
        <v>0</v>
      </c>
      <c r="L142" s="30">
        <v>10000000</v>
      </c>
      <c r="M142" s="30">
        <v>0</v>
      </c>
      <c r="N142" s="30">
        <v>0</v>
      </c>
      <c r="O142" s="30">
        <v>0</v>
      </c>
    </row>
    <row r="143" spans="1:15" customFormat="1" ht="15" x14ac:dyDescent="0.25">
      <c r="A143" s="29" t="s">
        <v>520</v>
      </c>
      <c r="B143" s="29" t="s">
        <v>521</v>
      </c>
      <c r="C143" s="30">
        <v>2034500</v>
      </c>
      <c r="D143" s="30">
        <v>0</v>
      </c>
      <c r="E143" s="30">
        <v>0</v>
      </c>
      <c r="F143" s="30">
        <v>0</v>
      </c>
      <c r="G143" s="30">
        <v>0</v>
      </c>
      <c r="H143" s="30">
        <v>2034500</v>
      </c>
      <c r="I143" s="30">
        <v>2034500</v>
      </c>
      <c r="J143" s="30">
        <v>0</v>
      </c>
      <c r="K143" s="30">
        <v>2034500</v>
      </c>
      <c r="L143" s="30">
        <v>0</v>
      </c>
      <c r="M143" s="30">
        <v>2034500</v>
      </c>
      <c r="N143" s="30">
        <v>0</v>
      </c>
      <c r="O143" s="30">
        <v>2034500</v>
      </c>
    </row>
    <row r="144" spans="1:15" customFormat="1" ht="15" x14ac:dyDescent="0.25">
      <c r="A144" s="29" t="s">
        <v>522</v>
      </c>
      <c r="B144" s="29" t="s">
        <v>523</v>
      </c>
      <c r="C144" s="30">
        <v>228998724</v>
      </c>
      <c r="D144" s="30">
        <v>0</v>
      </c>
      <c r="E144" s="30">
        <v>0</v>
      </c>
      <c r="F144" s="30">
        <v>0</v>
      </c>
      <c r="G144" s="30">
        <v>0</v>
      </c>
      <c r="H144" s="30">
        <v>228998724</v>
      </c>
      <c r="I144" s="30">
        <v>0</v>
      </c>
      <c r="J144" s="30">
        <v>0</v>
      </c>
      <c r="K144" s="30">
        <v>0</v>
      </c>
      <c r="L144" s="30">
        <v>228998724</v>
      </c>
      <c r="M144" s="30">
        <v>0</v>
      </c>
      <c r="N144" s="30">
        <v>0</v>
      </c>
      <c r="O144" s="30">
        <v>0</v>
      </c>
    </row>
    <row r="145" spans="1:15" customFormat="1" ht="15" x14ac:dyDescent="0.25">
      <c r="A145" s="29" t="s">
        <v>524</v>
      </c>
      <c r="B145" s="29" t="s">
        <v>525</v>
      </c>
      <c r="C145" s="30">
        <v>12620608</v>
      </c>
      <c r="D145" s="30">
        <v>0</v>
      </c>
      <c r="E145" s="30">
        <v>0</v>
      </c>
      <c r="F145" s="30">
        <v>0</v>
      </c>
      <c r="G145" s="30">
        <v>0</v>
      </c>
      <c r="H145" s="30">
        <v>12620608</v>
      </c>
      <c r="I145" s="30">
        <v>11181174</v>
      </c>
      <c r="J145" s="30">
        <v>0</v>
      </c>
      <c r="K145" s="30">
        <v>11181174</v>
      </c>
      <c r="L145" s="30">
        <v>1439434</v>
      </c>
      <c r="M145" s="30">
        <v>7406890</v>
      </c>
      <c r="N145" s="30">
        <v>0</v>
      </c>
      <c r="O145" s="30">
        <v>7406890</v>
      </c>
    </row>
    <row r="146" spans="1:15" customFormat="1" ht="15" x14ac:dyDescent="0.25">
      <c r="A146" s="29" t="s">
        <v>526</v>
      </c>
      <c r="B146" s="29" t="s">
        <v>527</v>
      </c>
      <c r="C146" s="30">
        <v>77952000</v>
      </c>
      <c r="D146" s="30">
        <v>0</v>
      </c>
      <c r="E146" s="30">
        <v>0</v>
      </c>
      <c r="F146" s="30">
        <v>0</v>
      </c>
      <c r="G146" s="30">
        <v>0</v>
      </c>
      <c r="H146" s="30">
        <v>77952000</v>
      </c>
      <c r="I146" s="30">
        <v>23400000</v>
      </c>
      <c r="J146" s="30">
        <v>4550000</v>
      </c>
      <c r="K146" s="30">
        <v>27950000</v>
      </c>
      <c r="L146" s="30">
        <v>50002000</v>
      </c>
      <c r="M146" s="30">
        <v>13000000</v>
      </c>
      <c r="N146" s="30">
        <v>7800000</v>
      </c>
      <c r="O146" s="30">
        <v>20800000</v>
      </c>
    </row>
    <row r="147" spans="1:15" customFormat="1" ht="15" x14ac:dyDescent="0.25">
      <c r="A147" s="29" t="s">
        <v>528</v>
      </c>
      <c r="B147" s="29" t="s">
        <v>529</v>
      </c>
      <c r="C147" s="30">
        <v>49800000</v>
      </c>
      <c r="D147" s="30">
        <v>0</v>
      </c>
      <c r="E147" s="30">
        <v>0</v>
      </c>
      <c r="F147" s="30">
        <v>0</v>
      </c>
      <c r="G147" s="30">
        <v>0</v>
      </c>
      <c r="H147" s="30">
        <v>49800000</v>
      </c>
      <c r="I147" s="30">
        <v>5050000</v>
      </c>
      <c r="J147" s="30">
        <v>2100000</v>
      </c>
      <c r="K147" s="30">
        <v>7150000</v>
      </c>
      <c r="L147" s="30">
        <v>42650000</v>
      </c>
      <c r="M147" s="30">
        <v>5050000</v>
      </c>
      <c r="N147" s="30">
        <v>2100000</v>
      </c>
      <c r="O147" s="30">
        <v>7150000</v>
      </c>
    </row>
    <row r="148" spans="1:15" customFormat="1" ht="15" x14ac:dyDescent="0.25">
      <c r="A148" s="29" t="s">
        <v>530</v>
      </c>
      <c r="B148" s="29" t="s">
        <v>531</v>
      </c>
      <c r="C148" s="30">
        <v>657600</v>
      </c>
      <c r="D148" s="30">
        <v>0</v>
      </c>
      <c r="E148" s="30">
        <v>0</v>
      </c>
      <c r="F148" s="30">
        <v>0</v>
      </c>
      <c r="G148" s="30">
        <v>0</v>
      </c>
      <c r="H148" s="30">
        <v>657600</v>
      </c>
      <c r="I148" s="30">
        <v>602800</v>
      </c>
      <c r="J148" s="30">
        <v>0</v>
      </c>
      <c r="K148" s="30">
        <v>602800</v>
      </c>
      <c r="L148" s="30">
        <v>54800</v>
      </c>
      <c r="M148" s="30">
        <v>602800</v>
      </c>
      <c r="N148" s="30">
        <v>0</v>
      </c>
      <c r="O148" s="30">
        <v>602800</v>
      </c>
    </row>
    <row r="149" spans="1:15" customFormat="1" ht="15" x14ac:dyDescent="0.25">
      <c r="A149" s="29" t="s">
        <v>532</v>
      </c>
      <c r="B149" s="29" t="s">
        <v>533</v>
      </c>
      <c r="C149" s="30">
        <v>1000000000</v>
      </c>
      <c r="D149" s="30">
        <v>0</v>
      </c>
      <c r="E149" s="30">
        <v>0</v>
      </c>
      <c r="F149" s="30">
        <v>0</v>
      </c>
      <c r="G149" s="30">
        <v>0</v>
      </c>
      <c r="H149" s="30">
        <v>1000000000</v>
      </c>
      <c r="I149" s="30">
        <v>261115680</v>
      </c>
      <c r="J149" s="30">
        <v>0</v>
      </c>
      <c r="K149" s="30">
        <v>261115680</v>
      </c>
      <c r="L149" s="30">
        <v>738884320</v>
      </c>
      <c r="M149" s="30">
        <v>56446272</v>
      </c>
      <c r="N149" s="30">
        <v>84669408</v>
      </c>
      <c r="O149" s="30">
        <v>141115680</v>
      </c>
    </row>
    <row r="150" spans="1:15" s="49" customFormat="1" ht="15" x14ac:dyDescent="0.25">
      <c r="A150" s="37" t="s">
        <v>534</v>
      </c>
      <c r="B150" s="37" t="s">
        <v>535</v>
      </c>
      <c r="C150" s="38">
        <v>1445877959</v>
      </c>
      <c r="D150" s="38">
        <v>0</v>
      </c>
      <c r="E150" s="38">
        <v>0</v>
      </c>
      <c r="F150" s="38">
        <v>0</v>
      </c>
      <c r="G150" s="38">
        <v>-20891991</v>
      </c>
      <c r="H150" s="38">
        <v>1424985968</v>
      </c>
      <c r="I150" s="38">
        <v>212759358</v>
      </c>
      <c r="J150" s="38">
        <v>16665912</v>
      </c>
      <c r="K150" s="38">
        <v>229425270</v>
      </c>
      <c r="L150" s="38">
        <v>1195560698</v>
      </c>
      <c r="M150" s="38">
        <v>88616286</v>
      </c>
      <c r="N150" s="38">
        <v>32782444</v>
      </c>
      <c r="O150" s="38">
        <v>121398730</v>
      </c>
    </row>
    <row r="151" spans="1:15" customFormat="1" ht="15" x14ac:dyDescent="0.25">
      <c r="A151" s="29" t="s">
        <v>536</v>
      </c>
      <c r="B151" s="29" t="s">
        <v>537</v>
      </c>
      <c r="C151" s="30">
        <v>155100000</v>
      </c>
      <c r="D151" s="30">
        <v>0</v>
      </c>
      <c r="E151" s="30">
        <v>0</v>
      </c>
      <c r="F151" s="30">
        <v>0</v>
      </c>
      <c r="G151" s="30">
        <v>0</v>
      </c>
      <c r="H151" s="30">
        <v>155100000</v>
      </c>
      <c r="I151" s="30">
        <v>150000000</v>
      </c>
      <c r="J151" s="30">
        <v>0</v>
      </c>
      <c r="K151" s="30">
        <v>150000000</v>
      </c>
      <c r="L151" s="30">
        <v>5100000</v>
      </c>
      <c r="M151" s="30">
        <v>25856928</v>
      </c>
      <c r="N151" s="30">
        <v>31116532</v>
      </c>
      <c r="O151" s="30">
        <v>56973460</v>
      </c>
    </row>
    <row r="152" spans="1:15" customFormat="1" ht="15" x14ac:dyDescent="0.25">
      <c r="A152" s="29" t="s">
        <v>538</v>
      </c>
      <c r="B152" s="29" t="s">
        <v>539</v>
      </c>
      <c r="C152" s="30">
        <v>47628303</v>
      </c>
      <c r="D152" s="30">
        <v>0</v>
      </c>
      <c r="E152" s="30">
        <v>0</v>
      </c>
      <c r="F152" s="30">
        <v>0</v>
      </c>
      <c r="G152" s="30">
        <v>-20891991</v>
      </c>
      <c r="H152" s="30">
        <v>26736312</v>
      </c>
      <c r="I152" s="30">
        <v>20357735</v>
      </c>
      <c r="J152" s="30">
        <v>0</v>
      </c>
      <c r="K152" s="30">
        <v>20357735</v>
      </c>
      <c r="L152" s="30">
        <v>6378577</v>
      </c>
      <c r="M152" s="30">
        <v>20357735</v>
      </c>
      <c r="N152" s="30">
        <v>0</v>
      </c>
      <c r="O152" s="30">
        <v>20357735</v>
      </c>
    </row>
    <row r="153" spans="1:15" customFormat="1" ht="15" x14ac:dyDescent="0.25">
      <c r="A153" s="29" t="s">
        <v>540</v>
      </c>
      <c r="B153" s="29" t="s">
        <v>541</v>
      </c>
      <c r="C153" s="30">
        <v>12240000</v>
      </c>
      <c r="D153" s="30">
        <v>0</v>
      </c>
      <c r="E153" s="30">
        <v>0</v>
      </c>
      <c r="F153" s="30">
        <v>0</v>
      </c>
      <c r="G153" s="30">
        <v>0</v>
      </c>
      <c r="H153" s="30">
        <v>12240000</v>
      </c>
      <c r="I153" s="30">
        <v>2901623</v>
      </c>
      <c r="J153" s="30">
        <v>1665912</v>
      </c>
      <c r="K153" s="30">
        <v>4567535</v>
      </c>
      <c r="L153" s="30">
        <v>7672465</v>
      </c>
      <c r="M153" s="30">
        <v>2901623</v>
      </c>
      <c r="N153" s="30">
        <v>1665912</v>
      </c>
      <c r="O153" s="30">
        <v>4567535</v>
      </c>
    </row>
    <row r="154" spans="1:15" customFormat="1" ht="15" x14ac:dyDescent="0.25">
      <c r="A154" s="29" t="s">
        <v>542</v>
      </c>
      <c r="B154" s="29" t="s">
        <v>543</v>
      </c>
      <c r="C154" s="30">
        <v>586081828</v>
      </c>
      <c r="D154" s="30">
        <v>0</v>
      </c>
      <c r="E154" s="30">
        <v>0</v>
      </c>
      <c r="F154" s="30">
        <v>0</v>
      </c>
      <c r="G154" s="30">
        <v>0</v>
      </c>
      <c r="H154" s="30">
        <v>586081828</v>
      </c>
      <c r="I154" s="30">
        <v>29500000</v>
      </c>
      <c r="J154" s="30">
        <v>0</v>
      </c>
      <c r="K154" s="30">
        <v>29500000</v>
      </c>
      <c r="L154" s="30">
        <v>556581828</v>
      </c>
      <c r="M154" s="30">
        <v>29500000</v>
      </c>
      <c r="N154" s="30">
        <v>0</v>
      </c>
      <c r="O154" s="30">
        <v>29500000</v>
      </c>
    </row>
    <row r="155" spans="1:15" customFormat="1" ht="15" x14ac:dyDescent="0.25">
      <c r="A155" s="29" t="s">
        <v>544</v>
      </c>
      <c r="B155" s="29" t="s">
        <v>545</v>
      </c>
      <c r="C155" s="30">
        <v>576081828</v>
      </c>
      <c r="D155" s="30">
        <v>0</v>
      </c>
      <c r="E155" s="30">
        <v>0</v>
      </c>
      <c r="F155" s="30">
        <v>0</v>
      </c>
      <c r="G155" s="30">
        <v>0</v>
      </c>
      <c r="H155" s="30">
        <v>576081828</v>
      </c>
      <c r="I155" s="30">
        <v>0</v>
      </c>
      <c r="J155" s="30">
        <v>0</v>
      </c>
      <c r="K155" s="30">
        <v>0</v>
      </c>
      <c r="L155" s="30">
        <v>576081828</v>
      </c>
      <c r="M155" s="30">
        <v>0</v>
      </c>
      <c r="N155" s="30">
        <v>0</v>
      </c>
      <c r="O155" s="30">
        <v>0</v>
      </c>
    </row>
    <row r="156" spans="1:15" customFormat="1" ht="15" x14ac:dyDescent="0.25">
      <c r="A156" s="29" t="s">
        <v>546</v>
      </c>
      <c r="B156" s="29" t="s">
        <v>547</v>
      </c>
      <c r="C156" s="30">
        <v>58746000</v>
      </c>
      <c r="D156" s="30">
        <v>0</v>
      </c>
      <c r="E156" s="30">
        <v>0</v>
      </c>
      <c r="F156" s="30">
        <v>0</v>
      </c>
      <c r="G156" s="30">
        <v>0</v>
      </c>
      <c r="H156" s="30">
        <v>58746000</v>
      </c>
      <c r="I156" s="30">
        <v>0</v>
      </c>
      <c r="J156" s="30">
        <v>15000000</v>
      </c>
      <c r="K156" s="30">
        <v>15000000</v>
      </c>
      <c r="L156" s="30">
        <v>43746000</v>
      </c>
      <c r="M156" s="30">
        <v>0</v>
      </c>
      <c r="N156" s="30">
        <v>0</v>
      </c>
      <c r="O156" s="30">
        <v>0</v>
      </c>
    </row>
    <row r="157" spans="1:15" customFormat="1" ht="15" x14ac:dyDescent="0.25">
      <c r="A157" s="29" t="s">
        <v>548</v>
      </c>
      <c r="B157" s="29" t="s">
        <v>549</v>
      </c>
      <c r="C157" s="30">
        <v>10000000</v>
      </c>
      <c r="D157" s="30">
        <v>0</v>
      </c>
      <c r="E157" s="30">
        <v>0</v>
      </c>
      <c r="F157" s="30">
        <v>0</v>
      </c>
      <c r="G157" s="30">
        <v>0</v>
      </c>
      <c r="H157" s="30">
        <v>10000000</v>
      </c>
      <c r="I157" s="30">
        <v>10000000</v>
      </c>
      <c r="J157" s="30">
        <v>0</v>
      </c>
      <c r="K157" s="30">
        <v>10000000</v>
      </c>
      <c r="L157" s="30">
        <v>0</v>
      </c>
      <c r="M157" s="30">
        <v>10000000</v>
      </c>
      <c r="N157" s="30">
        <v>0</v>
      </c>
      <c r="O157" s="30">
        <v>10000000</v>
      </c>
    </row>
    <row r="158" spans="1:15" customFormat="1" ht="15" x14ac:dyDescent="0.25">
      <c r="A158" s="29" t="s">
        <v>550</v>
      </c>
      <c r="B158" s="29" t="s">
        <v>551</v>
      </c>
      <c r="C158" s="30">
        <v>99434315</v>
      </c>
      <c r="D158" s="30">
        <v>0</v>
      </c>
      <c r="E158" s="30">
        <v>0</v>
      </c>
      <c r="F158" s="30">
        <v>0</v>
      </c>
      <c r="G158" s="30">
        <v>0</v>
      </c>
      <c r="H158" s="30">
        <v>99434315</v>
      </c>
      <c r="I158" s="30">
        <v>37128464</v>
      </c>
      <c r="J158" s="30">
        <v>24596498</v>
      </c>
      <c r="K158" s="30">
        <v>61724962</v>
      </c>
      <c r="L158" s="30">
        <v>37709353</v>
      </c>
      <c r="M158" s="30">
        <v>28866587</v>
      </c>
      <c r="N158" s="30">
        <v>18508375</v>
      </c>
      <c r="O158" s="30">
        <v>47374962</v>
      </c>
    </row>
    <row r="159" spans="1:15" customFormat="1" ht="15" x14ac:dyDescent="0.25">
      <c r="A159" s="29" t="s">
        <v>552</v>
      </c>
      <c r="B159" s="29" t="s">
        <v>553</v>
      </c>
      <c r="C159" s="30">
        <v>1200000</v>
      </c>
      <c r="D159" s="30">
        <v>0</v>
      </c>
      <c r="E159" s="30">
        <v>0</v>
      </c>
      <c r="F159" s="30">
        <v>0</v>
      </c>
      <c r="G159" s="30">
        <v>0</v>
      </c>
      <c r="H159" s="30">
        <v>1200000</v>
      </c>
      <c r="I159" s="30">
        <v>0</v>
      </c>
      <c r="J159" s="30">
        <v>0</v>
      </c>
      <c r="K159" s="30">
        <v>0</v>
      </c>
      <c r="L159" s="30">
        <v>1200000</v>
      </c>
      <c r="M159" s="30">
        <v>0</v>
      </c>
      <c r="N159" s="30">
        <v>0</v>
      </c>
      <c r="O159" s="30">
        <v>0</v>
      </c>
    </row>
    <row r="160" spans="1:15" s="49" customFormat="1" ht="15" x14ac:dyDescent="0.25">
      <c r="A160" s="37" t="s">
        <v>554</v>
      </c>
      <c r="B160" s="37" t="s">
        <v>555</v>
      </c>
      <c r="C160" s="38">
        <v>611477640</v>
      </c>
      <c r="D160" s="38">
        <v>600000000</v>
      </c>
      <c r="E160" s="38">
        <v>0</v>
      </c>
      <c r="F160" s="38">
        <v>0</v>
      </c>
      <c r="G160" s="38">
        <v>0</v>
      </c>
      <c r="H160" s="38">
        <v>1211477640</v>
      </c>
      <c r="I160" s="38">
        <v>635440051.02999997</v>
      </c>
      <c r="J160" s="38">
        <v>2973600</v>
      </c>
      <c r="K160" s="38">
        <v>638413651.02999997</v>
      </c>
      <c r="L160" s="38">
        <v>573063988.97000003</v>
      </c>
      <c r="M160" s="38">
        <v>627640051.02999997</v>
      </c>
      <c r="N160" s="38">
        <v>6873600</v>
      </c>
      <c r="O160" s="38">
        <v>634513651.02999997</v>
      </c>
    </row>
    <row r="161" spans="1:15" s="49" customFormat="1" ht="15" x14ac:dyDescent="0.25">
      <c r="A161" s="37" t="s">
        <v>556</v>
      </c>
      <c r="B161" s="37" t="s">
        <v>557</v>
      </c>
      <c r="C161" s="38">
        <v>11477640</v>
      </c>
      <c r="D161" s="38">
        <v>0</v>
      </c>
      <c r="E161" s="38">
        <v>0</v>
      </c>
      <c r="F161" s="38">
        <v>0</v>
      </c>
      <c r="G161" s="38">
        <v>0</v>
      </c>
      <c r="H161" s="38">
        <v>11477640</v>
      </c>
      <c r="I161" s="38">
        <v>2458000</v>
      </c>
      <c r="J161" s="38">
        <v>2973600</v>
      </c>
      <c r="K161" s="38">
        <v>5431600</v>
      </c>
      <c r="L161" s="38">
        <v>6046040</v>
      </c>
      <c r="M161" s="38">
        <v>2458000</v>
      </c>
      <c r="N161" s="38">
        <v>2973600</v>
      </c>
      <c r="O161" s="38">
        <v>5431600</v>
      </c>
    </row>
    <row r="162" spans="1:15" s="49" customFormat="1" ht="15" x14ac:dyDescent="0.25">
      <c r="A162" s="37" t="s">
        <v>558</v>
      </c>
      <c r="B162" s="37" t="s">
        <v>559</v>
      </c>
      <c r="C162" s="38">
        <v>11477640</v>
      </c>
      <c r="D162" s="38">
        <v>0</v>
      </c>
      <c r="E162" s="38">
        <v>0</v>
      </c>
      <c r="F162" s="38">
        <v>0</v>
      </c>
      <c r="G162" s="38">
        <v>0</v>
      </c>
      <c r="H162" s="38">
        <v>11477640</v>
      </c>
      <c r="I162" s="38">
        <v>2458000</v>
      </c>
      <c r="J162" s="38">
        <v>2973600</v>
      </c>
      <c r="K162" s="38">
        <v>5431600</v>
      </c>
      <c r="L162" s="38">
        <v>6046040</v>
      </c>
      <c r="M162" s="38">
        <v>2458000</v>
      </c>
      <c r="N162" s="38">
        <v>2973600</v>
      </c>
      <c r="O162" s="38">
        <v>5431600</v>
      </c>
    </row>
    <row r="163" spans="1:15" customFormat="1" ht="15" x14ac:dyDescent="0.25">
      <c r="A163" s="29" t="s">
        <v>560</v>
      </c>
      <c r="B163" s="29" t="s">
        <v>561</v>
      </c>
      <c r="C163" s="30">
        <v>11477640</v>
      </c>
      <c r="D163" s="30">
        <v>0</v>
      </c>
      <c r="E163" s="30">
        <v>0</v>
      </c>
      <c r="F163" s="30">
        <v>0</v>
      </c>
      <c r="G163" s="30">
        <v>0</v>
      </c>
      <c r="H163" s="30">
        <v>11477640</v>
      </c>
      <c r="I163" s="30">
        <v>2458000</v>
      </c>
      <c r="J163" s="30">
        <v>2973600</v>
      </c>
      <c r="K163" s="30">
        <v>5431600</v>
      </c>
      <c r="L163" s="30">
        <v>6046040</v>
      </c>
      <c r="M163" s="30">
        <v>2458000</v>
      </c>
      <c r="N163" s="30">
        <v>2973600</v>
      </c>
      <c r="O163" s="30">
        <v>5431600</v>
      </c>
    </row>
    <row r="164" spans="1:15" s="49" customFormat="1" ht="15" x14ac:dyDescent="0.25">
      <c r="A164" s="37" t="s">
        <v>562</v>
      </c>
      <c r="B164" s="37" t="s">
        <v>563</v>
      </c>
      <c r="C164" s="38">
        <v>600000000</v>
      </c>
      <c r="D164" s="38">
        <v>600000000</v>
      </c>
      <c r="E164" s="38">
        <v>0</v>
      </c>
      <c r="F164" s="38">
        <v>0</v>
      </c>
      <c r="G164" s="38">
        <v>0</v>
      </c>
      <c r="H164" s="38">
        <v>1200000000</v>
      </c>
      <c r="I164" s="38">
        <v>632982051.02999997</v>
      </c>
      <c r="J164" s="38">
        <v>0</v>
      </c>
      <c r="K164" s="38">
        <v>632982051.02999997</v>
      </c>
      <c r="L164" s="38">
        <v>567017948.97000003</v>
      </c>
      <c r="M164" s="38">
        <v>625182051.02999997</v>
      </c>
      <c r="N164" s="38">
        <v>3900000</v>
      </c>
      <c r="O164" s="38">
        <v>629082051.02999997</v>
      </c>
    </row>
    <row r="165" spans="1:15" s="49" customFormat="1" ht="15" x14ac:dyDescent="0.25">
      <c r="A165" s="37" t="s">
        <v>564</v>
      </c>
      <c r="B165" s="37" t="s">
        <v>565</v>
      </c>
      <c r="C165" s="38">
        <v>600000000</v>
      </c>
      <c r="D165" s="38">
        <v>600000000</v>
      </c>
      <c r="E165" s="38">
        <v>0</v>
      </c>
      <c r="F165" s="38">
        <v>0</v>
      </c>
      <c r="G165" s="38">
        <v>0</v>
      </c>
      <c r="H165" s="38">
        <v>1200000000</v>
      </c>
      <c r="I165" s="38">
        <v>632982051.02999997</v>
      </c>
      <c r="J165" s="38">
        <v>0</v>
      </c>
      <c r="K165" s="38">
        <v>632982051.02999997</v>
      </c>
      <c r="L165" s="38">
        <v>567017948.97000003</v>
      </c>
      <c r="M165" s="38">
        <v>625182051.02999997</v>
      </c>
      <c r="N165" s="38">
        <v>3900000</v>
      </c>
      <c r="O165" s="38">
        <v>629082051.02999997</v>
      </c>
    </row>
    <row r="166" spans="1:15" customFormat="1" ht="15" x14ac:dyDescent="0.25">
      <c r="A166" s="29" t="s">
        <v>566</v>
      </c>
      <c r="B166" s="29" t="s">
        <v>567</v>
      </c>
      <c r="C166" s="30">
        <v>500000000</v>
      </c>
      <c r="D166" s="30">
        <v>600000000</v>
      </c>
      <c r="E166" s="30">
        <v>0</v>
      </c>
      <c r="F166" s="30">
        <v>0</v>
      </c>
      <c r="G166" s="30">
        <v>0</v>
      </c>
      <c r="H166" s="30">
        <v>1100000000</v>
      </c>
      <c r="I166" s="30">
        <v>632982051.02999997</v>
      </c>
      <c r="J166" s="30">
        <v>0</v>
      </c>
      <c r="K166" s="30">
        <v>632982051.02999997</v>
      </c>
      <c r="L166" s="30">
        <v>467017948.97000003</v>
      </c>
      <c r="M166" s="30">
        <v>625182051.02999997</v>
      </c>
      <c r="N166" s="30">
        <v>3900000</v>
      </c>
      <c r="O166" s="30">
        <v>629082051.02999997</v>
      </c>
    </row>
    <row r="167" spans="1:15" customFormat="1" ht="15" x14ac:dyDescent="0.25">
      <c r="A167" s="29" t="s">
        <v>568</v>
      </c>
      <c r="B167" s="29" t="s">
        <v>569</v>
      </c>
      <c r="C167" s="30">
        <v>100000000</v>
      </c>
      <c r="D167" s="30">
        <v>0</v>
      </c>
      <c r="E167" s="30">
        <v>0</v>
      </c>
      <c r="F167" s="30">
        <v>0</v>
      </c>
      <c r="G167" s="30">
        <v>0</v>
      </c>
      <c r="H167" s="30">
        <v>100000000</v>
      </c>
      <c r="I167" s="30">
        <v>0</v>
      </c>
      <c r="J167" s="30">
        <v>0</v>
      </c>
      <c r="K167" s="30">
        <v>0</v>
      </c>
      <c r="L167" s="30">
        <v>100000000</v>
      </c>
      <c r="M167" s="30">
        <v>0</v>
      </c>
      <c r="N167" s="30">
        <v>0</v>
      </c>
      <c r="O167" s="30">
        <v>0</v>
      </c>
    </row>
    <row r="168" spans="1:15" s="49" customFormat="1" ht="15" x14ac:dyDescent="0.25">
      <c r="A168" s="37" t="s">
        <v>570</v>
      </c>
      <c r="B168" s="37" t="s">
        <v>571</v>
      </c>
      <c r="C168" s="38">
        <v>205000000</v>
      </c>
      <c r="D168" s="38">
        <v>77184230</v>
      </c>
      <c r="E168" s="38">
        <v>0</v>
      </c>
      <c r="F168" s="38">
        <v>0</v>
      </c>
      <c r="G168" s="38">
        <v>0</v>
      </c>
      <c r="H168" s="38">
        <v>282184230</v>
      </c>
      <c r="I168" s="38">
        <v>50000000</v>
      </c>
      <c r="J168" s="38">
        <v>7500000</v>
      </c>
      <c r="K168" s="38">
        <v>57500000</v>
      </c>
      <c r="L168" s="38">
        <v>224684230</v>
      </c>
      <c r="M168" s="38">
        <v>50000000</v>
      </c>
      <c r="N168" s="38">
        <v>7500000</v>
      </c>
      <c r="O168" s="38">
        <v>57500000</v>
      </c>
    </row>
    <row r="169" spans="1:15" s="49" customFormat="1" ht="15" x14ac:dyDescent="0.25">
      <c r="A169" s="37" t="s">
        <v>572</v>
      </c>
      <c r="B169" s="37" t="s">
        <v>573</v>
      </c>
      <c r="C169" s="38">
        <v>205000000</v>
      </c>
      <c r="D169" s="38">
        <v>77184230</v>
      </c>
      <c r="E169" s="38">
        <v>0</v>
      </c>
      <c r="F169" s="38">
        <v>0</v>
      </c>
      <c r="G169" s="38">
        <v>0</v>
      </c>
      <c r="H169" s="38">
        <v>282184230</v>
      </c>
      <c r="I169" s="38">
        <v>50000000</v>
      </c>
      <c r="J169" s="38">
        <v>7500000</v>
      </c>
      <c r="K169" s="38">
        <v>57500000</v>
      </c>
      <c r="L169" s="38">
        <v>224684230</v>
      </c>
      <c r="M169" s="38">
        <v>50000000</v>
      </c>
      <c r="N169" s="38">
        <v>7500000</v>
      </c>
      <c r="O169" s="38">
        <v>57500000</v>
      </c>
    </row>
    <row r="170" spans="1:15" customFormat="1" ht="15" x14ac:dyDescent="0.25">
      <c r="A170" s="29" t="s">
        <v>574</v>
      </c>
      <c r="B170" s="29" t="s">
        <v>575</v>
      </c>
      <c r="C170" s="30">
        <v>105000000</v>
      </c>
      <c r="D170" s="30">
        <v>0</v>
      </c>
      <c r="E170" s="30">
        <v>0</v>
      </c>
      <c r="F170" s="30">
        <v>0</v>
      </c>
      <c r="G170" s="30">
        <v>0</v>
      </c>
      <c r="H170" s="30">
        <v>105000000</v>
      </c>
      <c r="I170" s="30">
        <v>0</v>
      </c>
      <c r="J170" s="30">
        <v>0</v>
      </c>
      <c r="K170" s="30">
        <v>0</v>
      </c>
      <c r="L170" s="30">
        <v>105000000</v>
      </c>
      <c r="M170" s="30">
        <v>0</v>
      </c>
      <c r="N170" s="30">
        <v>0</v>
      </c>
      <c r="O170" s="30">
        <v>0</v>
      </c>
    </row>
    <row r="171" spans="1:15" customFormat="1" ht="15" x14ac:dyDescent="0.25">
      <c r="A171" s="29" t="s">
        <v>576</v>
      </c>
      <c r="B171" s="29" t="s">
        <v>577</v>
      </c>
      <c r="C171" s="30">
        <v>100000000</v>
      </c>
      <c r="D171" s="30">
        <v>77184230</v>
      </c>
      <c r="E171" s="30">
        <v>0</v>
      </c>
      <c r="F171" s="30">
        <v>0</v>
      </c>
      <c r="G171" s="30">
        <v>0</v>
      </c>
      <c r="H171" s="30">
        <v>177184230</v>
      </c>
      <c r="I171" s="30">
        <v>50000000</v>
      </c>
      <c r="J171" s="30">
        <v>7500000</v>
      </c>
      <c r="K171" s="30">
        <v>57500000</v>
      </c>
      <c r="L171" s="30">
        <v>119684230</v>
      </c>
      <c r="M171" s="30">
        <v>50000000</v>
      </c>
      <c r="N171" s="30">
        <v>7500000</v>
      </c>
      <c r="O171" s="30">
        <v>57500000</v>
      </c>
    </row>
    <row r="172" spans="1:15" s="49" customFormat="1" ht="15" x14ac:dyDescent="0.25">
      <c r="A172" s="37" t="s">
        <v>578</v>
      </c>
      <c r="B172" s="37" t="s">
        <v>579</v>
      </c>
      <c r="C172" s="38">
        <v>363598809</v>
      </c>
      <c r="D172" s="38">
        <v>0</v>
      </c>
      <c r="E172" s="38">
        <v>0</v>
      </c>
      <c r="F172" s="38">
        <v>9891991</v>
      </c>
      <c r="G172" s="38">
        <v>0</v>
      </c>
      <c r="H172" s="38">
        <v>373490800</v>
      </c>
      <c r="I172" s="38">
        <v>136252323</v>
      </c>
      <c r="J172" s="38">
        <v>14777036</v>
      </c>
      <c r="K172" s="38">
        <v>151029359</v>
      </c>
      <c r="L172" s="38">
        <v>222461441</v>
      </c>
      <c r="M172" s="38">
        <v>134578816.20000002</v>
      </c>
      <c r="N172" s="38">
        <v>14993197.16</v>
      </c>
      <c r="O172" s="38">
        <v>149572013.36000001</v>
      </c>
    </row>
    <row r="173" spans="1:15" s="49" customFormat="1" ht="15" x14ac:dyDescent="0.25">
      <c r="A173" s="37" t="s">
        <v>580</v>
      </c>
      <c r="B173" s="37" t="s">
        <v>581</v>
      </c>
      <c r="C173" s="38">
        <v>75000000</v>
      </c>
      <c r="D173" s="38">
        <v>0</v>
      </c>
      <c r="E173" s="38">
        <v>0</v>
      </c>
      <c r="F173" s="38">
        <v>0</v>
      </c>
      <c r="G173" s="38">
        <v>0</v>
      </c>
      <c r="H173" s="38">
        <v>75000000</v>
      </c>
      <c r="I173" s="38">
        <v>8207400</v>
      </c>
      <c r="J173" s="38">
        <v>239200</v>
      </c>
      <c r="K173" s="38">
        <v>8446600</v>
      </c>
      <c r="L173" s="38">
        <v>66553400</v>
      </c>
      <c r="M173" s="38">
        <v>7277805.25</v>
      </c>
      <c r="N173" s="38">
        <v>283438.3</v>
      </c>
      <c r="O173" s="38">
        <v>7561243.5499999998</v>
      </c>
    </row>
    <row r="174" spans="1:15" customFormat="1" ht="15" x14ac:dyDescent="0.25">
      <c r="A174" s="29" t="s">
        <v>582</v>
      </c>
      <c r="B174" s="29" t="s">
        <v>583</v>
      </c>
      <c r="C174" s="30">
        <v>30000000</v>
      </c>
      <c r="D174" s="30">
        <v>0</v>
      </c>
      <c r="E174" s="30">
        <v>0</v>
      </c>
      <c r="F174" s="30">
        <v>0</v>
      </c>
      <c r="G174" s="30">
        <v>0</v>
      </c>
      <c r="H174" s="30">
        <v>30000000</v>
      </c>
      <c r="I174" s="30">
        <v>0</v>
      </c>
      <c r="J174" s="30">
        <v>0</v>
      </c>
      <c r="K174" s="30">
        <v>0</v>
      </c>
      <c r="L174" s="30">
        <v>30000000</v>
      </c>
      <c r="M174" s="30">
        <v>0</v>
      </c>
      <c r="N174" s="30">
        <v>0</v>
      </c>
      <c r="O174" s="30">
        <v>0</v>
      </c>
    </row>
    <row r="175" spans="1:15" customFormat="1" ht="15" x14ac:dyDescent="0.25">
      <c r="A175" s="29" t="s">
        <v>584</v>
      </c>
      <c r="B175" s="29" t="s">
        <v>585</v>
      </c>
      <c r="C175" s="30">
        <v>8500000</v>
      </c>
      <c r="D175" s="30">
        <v>0</v>
      </c>
      <c r="E175" s="30">
        <v>0</v>
      </c>
      <c r="F175" s="30">
        <v>0</v>
      </c>
      <c r="G175" s="30">
        <v>0</v>
      </c>
      <c r="H175" s="30">
        <v>8500000</v>
      </c>
      <c r="I175" s="30">
        <v>1000000</v>
      </c>
      <c r="J175" s="30">
        <v>0</v>
      </c>
      <c r="K175" s="30">
        <v>1000000</v>
      </c>
      <c r="L175" s="30">
        <v>7500000</v>
      </c>
      <c r="M175" s="30">
        <v>70405.25</v>
      </c>
      <c r="N175" s="30">
        <v>44238.3</v>
      </c>
      <c r="O175" s="30">
        <v>114643.55</v>
      </c>
    </row>
    <row r="176" spans="1:15" customFormat="1" ht="15" x14ac:dyDescent="0.25">
      <c r="A176" s="29" t="s">
        <v>586</v>
      </c>
      <c r="B176" s="29" t="s">
        <v>587</v>
      </c>
      <c r="C176" s="30">
        <v>14200000</v>
      </c>
      <c r="D176" s="30">
        <v>0</v>
      </c>
      <c r="E176" s="30">
        <v>0</v>
      </c>
      <c r="F176" s="30">
        <v>0</v>
      </c>
      <c r="G176" s="30">
        <v>0</v>
      </c>
      <c r="H176" s="30">
        <v>14200000</v>
      </c>
      <c r="I176" s="30">
        <v>6011400</v>
      </c>
      <c r="J176" s="30">
        <v>0</v>
      </c>
      <c r="K176" s="30">
        <v>6011400</v>
      </c>
      <c r="L176" s="30">
        <v>8188600</v>
      </c>
      <c r="M176" s="30">
        <v>6011400</v>
      </c>
      <c r="N176" s="30">
        <v>0</v>
      </c>
      <c r="O176" s="30">
        <v>6011400</v>
      </c>
    </row>
    <row r="177" spans="1:15" customFormat="1" ht="15" x14ac:dyDescent="0.25">
      <c r="A177" s="29" t="s">
        <v>588</v>
      </c>
      <c r="B177" s="29" t="s">
        <v>589</v>
      </c>
      <c r="C177" s="30">
        <v>13145000</v>
      </c>
      <c r="D177" s="30">
        <v>0</v>
      </c>
      <c r="E177" s="30">
        <v>0</v>
      </c>
      <c r="F177" s="30">
        <v>0</v>
      </c>
      <c r="G177" s="30">
        <v>0</v>
      </c>
      <c r="H177" s="30">
        <v>13145000</v>
      </c>
      <c r="I177" s="30">
        <v>1196000</v>
      </c>
      <c r="J177" s="30">
        <v>239200</v>
      </c>
      <c r="K177" s="30">
        <v>1435200</v>
      </c>
      <c r="L177" s="30">
        <v>11709800</v>
      </c>
      <c r="M177" s="30">
        <v>1196000</v>
      </c>
      <c r="N177" s="30">
        <v>239200</v>
      </c>
      <c r="O177" s="30">
        <v>1435200</v>
      </c>
    </row>
    <row r="178" spans="1:15" customFormat="1" ht="15" x14ac:dyDescent="0.25">
      <c r="A178" s="29" t="s">
        <v>590</v>
      </c>
      <c r="B178" s="29" t="s">
        <v>591</v>
      </c>
      <c r="C178" s="30">
        <v>9155000</v>
      </c>
      <c r="D178" s="30">
        <v>0</v>
      </c>
      <c r="E178" s="30">
        <v>0</v>
      </c>
      <c r="F178" s="30">
        <v>0</v>
      </c>
      <c r="G178" s="30">
        <v>0</v>
      </c>
      <c r="H178" s="30">
        <v>9155000</v>
      </c>
      <c r="I178" s="30">
        <v>0</v>
      </c>
      <c r="J178" s="30">
        <v>0</v>
      </c>
      <c r="K178" s="30">
        <v>0</v>
      </c>
      <c r="L178" s="30">
        <v>9155000</v>
      </c>
      <c r="M178" s="30">
        <v>0</v>
      </c>
      <c r="N178" s="30">
        <v>0</v>
      </c>
      <c r="O178" s="30">
        <v>0</v>
      </c>
    </row>
    <row r="179" spans="1:15" customFormat="1" ht="15" x14ac:dyDescent="0.25">
      <c r="A179" s="29" t="s">
        <v>592</v>
      </c>
      <c r="B179" s="29" t="s">
        <v>593</v>
      </c>
      <c r="C179" s="30">
        <v>81409437</v>
      </c>
      <c r="D179" s="30">
        <v>0</v>
      </c>
      <c r="E179" s="30">
        <v>0</v>
      </c>
      <c r="F179" s="30">
        <v>0</v>
      </c>
      <c r="G179" s="30">
        <v>0</v>
      </c>
      <c r="H179" s="30">
        <v>81409437</v>
      </c>
      <c r="I179" s="30">
        <v>19343652</v>
      </c>
      <c r="J179" s="30">
        <v>275000</v>
      </c>
      <c r="K179" s="30">
        <v>19618652</v>
      </c>
      <c r="L179" s="30">
        <v>61790785</v>
      </c>
      <c r="M179" s="30">
        <v>19343652</v>
      </c>
      <c r="N179" s="30">
        <v>275000</v>
      </c>
      <c r="O179" s="30">
        <v>19618652</v>
      </c>
    </row>
    <row r="180" spans="1:15" customFormat="1" ht="15" x14ac:dyDescent="0.25">
      <c r="A180" s="29" t="s">
        <v>594</v>
      </c>
      <c r="B180" s="29" t="s">
        <v>595</v>
      </c>
      <c r="C180" s="30">
        <v>43165292</v>
      </c>
      <c r="D180" s="30">
        <v>0</v>
      </c>
      <c r="E180" s="30">
        <v>0</v>
      </c>
      <c r="F180" s="30">
        <v>0</v>
      </c>
      <c r="G180" s="30">
        <v>0</v>
      </c>
      <c r="H180" s="30">
        <v>43165292</v>
      </c>
      <c r="I180" s="30">
        <v>14765776</v>
      </c>
      <c r="J180" s="30">
        <v>11689301</v>
      </c>
      <c r="K180" s="30">
        <v>26455077</v>
      </c>
      <c r="L180" s="30">
        <v>16710215</v>
      </c>
      <c r="M180" s="30">
        <v>14021863.950000003</v>
      </c>
      <c r="N180" s="30">
        <v>11861223.859999999</v>
      </c>
      <c r="O180" s="30">
        <v>25883087.810000002</v>
      </c>
    </row>
    <row r="181" spans="1:15" s="49" customFormat="1" ht="15" x14ac:dyDescent="0.25">
      <c r="A181" s="37" t="s">
        <v>596</v>
      </c>
      <c r="B181" s="37" t="s">
        <v>597</v>
      </c>
      <c r="C181" s="38">
        <v>102037350</v>
      </c>
      <c r="D181" s="38">
        <v>0</v>
      </c>
      <c r="E181" s="38">
        <v>0</v>
      </c>
      <c r="F181" s="38">
        <v>9891991</v>
      </c>
      <c r="G181" s="38">
        <v>0</v>
      </c>
      <c r="H181" s="38">
        <v>111929341</v>
      </c>
      <c r="I181" s="38">
        <v>87635946</v>
      </c>
      <c r="J181" s="38">
        <v>2573535</v>
      </c>
      <c r="K181" s="38">
        <v>90209481</v>
      </c>
      <c r="L181" s="38">
        <v>21719860</v>
      </c>
      <c r="M181" s="38">
        <v>87635946</v>
      </c>
      <c r="N181" s="38">
        <v>2573535</v>
      </c>
      <c r="O181" s="38">
        <v>90209481</v>
      </c>
    </row>
    <row r="182" spans="1:15" customFormat="1" ht="15" x14ac:dyDescent="0.25">
      <c r="A182" s="29" t="s">
        <v>598</v>
      </c>
      <c r="B182" s="29" t="s">
        <v>599</v>
      </c>
      <c r="C182" s="30">
        <v>74865955</v>
      </c>
      <c r="D182" s="30">
        <v>0</v>
      </c>
      <c r="E182" s="30">
        <v>0</v>
      </c>
      <c r="F182" s="30">
        <v>9891991</v>
      </c>
      <c r="G182" s="30">
        <v>0</v>
      </c>
      <c r="H182" s="30">
        <v>84757946</v>
      </c>
      <c r="I182" s="30">
        <v>84757946</v>
      </c>
      <c r="J182" s="30">
        <v>0</v>
      </c>
      <c r="K182" s="30">
        <v>84757946</v>
      </c>
      <c r="L182" s="30">
        <v>0</v>
      </c>
      <c r="M182" s="30">
        <v>84757946</v>
      </c>
      <c r="N182" s="30">
        <v>0</v>
      </c>
      <c r="O182" s="30">
        <v>84757946</v>
      </c>
    </row>
    <row r="183" spans="1:15" customFormat="1" ht="15" x14ac:dyDescent="0.25">
      <c r="A183" s="29" t="s">
        <v>600</v>
      </c>
      <c r="B183" s="29" t="s">
        <v>601</v>
      </c>
      <c r="C183" s="30">
        <v>6132000</v>
      </c>
      <c r="D183" s="30">
        <v>0</v>
      </c>
      <c r="E183" s="30">
        <v>0</v>
      </c>
      <c r="F183" s="30">
        <v>0</v>
      </c>
      <c r="G183" s="30">
        <v>0</v>
      </c>
      <c r="H183" s="30">
        <v>6132000</v>
      </c>
      <c r="I183" s="30">
        <v>2878000</v>
      </c>
      <c r="J183" s="30">
        <v>0</v>
      </c>
      <c r="K183" s="30">
        <v>2878000</v>
      </c>
      <c r="L183" s="30">
        <v>3254000</v>
      </c>
      <c r="M183" s="30">
        <v>2878000</v>
      </c>
      <c r="N183" s="30">
        <v>0</v>
      </c>
      <c r="O183" s="30">
        <v>2878000</v>
      </c>
    </row>
    <row r="184" spans="1:15" customFormat="1" ht="15" x14ac:dyDescent="0.25">
      <c r="A184" s="29" t="s">
        <v>602</v>
      </c>
      <c r="B184" s="29" t="s">
        <v>603</v>
      </c>
      <c r="C184" s="30">
        <v>18279395</v>
      </c>
      <c r="D184" s="30">
        <v>0</v>
      </c>
      <c r="E184" s="30">
        <v>0</v>
      </c>
      <c r="F184" s="30">
        <v>0</v>
      </c>
      <c r="G184" s="30">
        <v>0</v>
      </c>
      <c r="H184" s="30">
        <v>18279395</v>
      </c>
      <c r="I184" s="30">
        <v>0</v>
      </c>
      <c r="J184" s="30">
        <v>2573535</v>
      </c>
      <c r="K184" s="30">
        <v>2573535</v>
      </c>
      <c r="L184" s="30">
        <v>15705860</v>
      </c>
      <c r="M184" s="30">
        <v>0</v>
      </c>
      <c r="N184" s="30">
        <v>2573535</v>
      </c>
      <c r="O184" s="30">
        <v>2573535</v>
      </c>
    </row>
    <row r="185" spans="1:15" customFormat="1" ht="15" x14ac:dyDescent="0.25">
      <c r="A185" s="29" t="s">
        <v>604</v>
      </c>
      <c r="B185" s="29" t="s">
        <v>605</v>
      </c>
      <c r="C185" s="30">
        <v>2760000</v>
      </c>
      <c r="D185" s="30">
        <v>0</v>
      </c>
      <c r="E185" s="30">
        <v>0</v>
      </c>
      <c r="F185" s="30">
        <v>0</v>
      </c>
      <c r="G185" s="30">
        <v>0</v>
      </c>
      <c r="H185" s="30">
        <v>2760000</v>
      </c>
      <c r="I185" s="30">
        <v>0</v>
      </c>
      <c r="J185" s="30">
        <v>0</v>
      </c>
      <c r="K185" s="30">
        <v>0</v>
      </c>
      <c r="L185" s="30">
        <v>2760000</v>
      </c>
      <c r="M185" s="30">
        <v>0</v>
      </c>
      <c r="N185" s="30">
        <v>0</v>
      </c>
      <c r="O185" s="30">
        <v>0</v>
      </c>
    </row>
    <row r="186" spans="1:15" s="49" customFormat="1" ht="15" x14ac:dyDescent="0.25">
      <c r="A186" s="37" t="s">
        <v>606</v>
      </c>
      <c r="B186" s="37" t="s">
        <v>25</v>
      </c>
      <c r="C186" s="38">
        <v>11986730</v>
      </c>
      <c r="D186" s="38">
        <v>0</v>
      </c>
      <c r="E186" s="38">
        <v>0</v>
      </c>
      <c r="F186" s="38">
        <v>0</v>
      </c>
      <c r="G186" s="38">
        <v>0</v>
      </c>
      <c r="H186" s="38">
        <v>11986730</v>
      </c>
      <c r="I186" s="38">
        <v>0</v>
      </c>
      <c r="J186" s="38">
        <v>0</v>
      </c>
      <c r="K186" s="38">
        <v>0</v>
      </c>
      <c r="L186" s="38">
        <v>11986730</v>
      </c>
      <c r="M186" s="38">
        <v>0</v>
      </c>
      <c r="N186" s="38">
        <v>0</v>
      </c>
      <c r="O186" s="38">
        <v>0</v>
      </c>
    </row>
    <row r="187" spans="1:15" s="49" customFormat="1" ht="15" x14ac:dyDescent="0.25">
      <c r="A187" s="37" t="s">
        <v>607</v>
      </c>
      <c r="B187" s="37" t="s">
        <v>608</v>
      </c>
      <c r="C187" s="38">
        <v>11986730</v>
      </c>
      <c r="D187" s="38">
        <v>0</v>
      </c>
      <c r="E187" s="38">
        <v>0</v>
      </c>
      <c r="F187" s="38">
        <v>0</v>
      </c>
      <c r="G187" s="38">
        <v>0</v>
      </c>
      <c r="H187" s="38">
        <v>11986730</v>
      </c>
      <c r="I187" s="38">
        <v>0</v>
      </c>
      <c r="J187" s="38">
        <v>0</v>
      </c>
      <c r="K187" s="38">
        <v>0</v>
      </c>
      <c r="L187" s="38">
        <v>11986730</v>
      </c>
      <c r="M187" s="38">
        <v>0</v>
      </c>
      <c r="N187" s="38">
        <v>0</v>
      </c>
      <c r="O187" s="38">
        <v>0</v>
      </c>
    </row>
    <row r="188" spans="1:15" customFormat="1" ht="15" x14ac:dyDescent="0.25">
      <c r="A188" s="29" t="s">
        <v>609</v>
      </c>
      <c r="B188" s="29" t="s">
        <v>610</v>
      </c>
      <c r="C188" s="30">
        <v>11986730</v>
      </c>
      <c r="D188" s="30">
        <v>0</v>
      </c>
      <c r="E188" s="30">
        <v>0</v>
      </c>
      <c r="F188" s="30">
        <v>0</v>
      </c>
      <c r="G188" s="30">
        <v>0</v>
      </c>
      <c r="H188" s="30">
        <v>11986730</v>
      </c>
      <c r="I188" s="30">
        <v>0</v>
      </c>
      <c r="J188" s="30">
        <v>0</v>
      </c>
      <c r="K188" s="30">
        <v>0</v>
      </c>
      <c r="L188" s="30">
        <v>11986730</v>
      </c>
      <c r="M188" s="30">
        <v>0</v>
      </c>
      <c r="N188" s="30">
        <v>0</v>
      </c>
      <c r="O188" s="30">
        <v>0</v>
      </c>
    </row>
    <row r="189" spans="1:15" customFormat="1" ht="15" x14ac:dyDescent="0.25">
      <c r="A189" s="29" t="s">
        <v>611</v>
      </c>
      <c r="B189" s="29" t="s">
        <v>612</v>
      </c>
      <c r="C189" s="30">
        <v>50000000</v>
      </c>
      <c r="D189" s="30">
        <v>0</v>
      </c>
      <c r="E189" s="30">
        <v>0</v>
      </c>
      <c r="F189" s="30">
        <v>0</v>
      </c>
      <c r="G189" s="30">
        <v>0</v>
      </c>
      <c r="H189" s="30">
        <v>50000000</v>
      </c>
      <c r="I189" s="30">
        <v>6299549</v>
      </c>
      <c r="J189" s="30">
        <v>0</v>
      </c>
      <c r="K189" s="30">
        <v>6299549</v>
      </c>
      <c r="L189" s="30">
        <v>43700451</v>
      </c>
      <c r="M189" s="30">
        <v>6299549</v>
      </c>
      <c r="N189" s="30">
        <v>0</v>
      </c>
      <c r="O189" s="30">
        <v>6299549</v>
      </c>
    </row>
    <row r="190" spans="1:15" customFormat="1" ht="15" x14ac:dyDescent="0.25">
      <c r="A190" s="29"/>
      <c r="B190" s="29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</row>
    <row r="191" spans="1:15" s="48" customFormat="1" ht="15" x14ac:dyDescent="0.25">
      <c r="A191" s="25" t="s">
        <v>613</v>
      </c>
      <c r="B191" s="25" t="s">
        <v>614</v>
      </c>
      <c r="C191" s="26">
        <v>163652389254</v>
      </c>
      <c r="D191" s="26">
        <v>12701709958.15</v>
      </c>
      <c r="E191" s="26">
        <v>51000006.179999985</v>
      </c>
      <c r="F191" s="26">
        <v>14687854254.139999</v>
      </c>
      <c r="G191" s="26">
        <v>-14687854254.139999</v>
      </c>
      <c r="H191" s="26">
        <v>176303099205.97</v>
      </c>
      <c r="I191" s="26">
        <v>53062886944.810013</v>
      </c>
      <c r="J191" s="26">
        <v>2572244485.3000002</v>
      </c>
      <c r="K191" s="26">
        <v>55635131430.110016</v>
      </c>
      <c r="L191" s="26">
        <v>120667967775.85999</v>
      </c>
      <c r="M191" s="26">
        <v>13481512758.019999</v>
      </c>
      <c r="N191" s="26">
        <v>7253981869.1900005</v>
      </c>
      <c r="O191" s="26">
        <v>20735494627.209999</v>
      </c>
    </row>
    <row r="192" spans="1:15" s="49" customFormat="1" ht="15" x14ac:dyDescent="0.25">
      <c r="A192" s="37" t="s">
        <v>615</v>
      </c>
      <c r="B192" s="37" t="s">
        <v>379</v>
      </c>
      <c r="C192" s="38">
        <v>163652389254</v>
      </c>
      <c r="D192" s="38">
        <v>12701709958.15</v>
      </c>
      <c r="E192" s="38">
        <v>51000006.179999985</v>
      </c>
      <c r="F192" s="38">
        <v>14687854254.139999</v>
      </c>
      <c r="G192" s="38">
        <v>-14687854254.139999</v>
      </c>
      <c r="H192" s="38">
        <v>176303099205.97</v>
      </c>
      <c r="I192" s="38">
        <v>53062886944.810013</v>
      </c>
      <c r="J192" s="38">
        <v>2572244485.3000002</v>
      </c>
      <c r="K192" s="38">
        <v>55635131430.110016</v>
      </c>
      <c r="L192" s="38">
        <v>120667967775.85999</v>
      </c>
      <c r="M192" s="38">
        <v>13481512758.019999</v>
      </c>
      <c r="N192" s="38">
        <v>7253981869.1900005</v>
      </c>
      <c r="O192" s="38">
        <v>20735494627.209999</v>
      </c>
    </row>
    <row r="193" spans="1:15" s="49" customFormat="1" ht="15" x14ac:dyDescent="0.25">
      <c r="A193" s="37" t="s">
        <v>616</v>
      </c>
      <c r="B193" s="37" t="s">
        <v>381</v>
      </c>
      <c r="C193" s="38">
        <v>162699072052</v>
      </c>
      <c r="D193" s="38">
        <v>12630963269.07</v>
      </c>
      <c r="E193" s="38">
        <v>51000006.179999985</v>
      </c>
      <c r="F193" s="38">
        <v>14687854254.139999</v>
      </c>
      <c r="G193" s="38">
        <v>-14687854254.139999</v>
      </c>
      <c r="H193" s="38">
        <v>175279035314.89001</v>
      </c>
      <c r="I193" s="38">
        <v>52602633198.730011</v>
      </c>
      <c r="J193" s="38">
        <v>2569844485.3000002</v>
      </c>
      <c r="K193" s="38">
        <v>55172477684.030014</v>
      </c>
      <c r="L193" s="38">
        <v>120106557630.86</v>
      </c>
      <c r="M193" s="38">
        <v>13406979568.019999</v>
      </c>
      <c r="N193" s="38">
        <v>7251581869.1900005</v>
      </c>
      <c r="O193" s="38">
        <v>20658561437.209999</v>
      </c>
    </row>
    <row r="194" spans="1:15" s="49" customFormat="1" ht="15" x14ac:dyDescent="0.25">
      <c r="A194" s="37" t="s">
        <v>617</v>
      </c>
      <c r="B194" s="37" t="s">
        <v>383</v>
      </c>
      <c r="C194" s="38">
        <v>162699072052</v>
      </c>
      <c r="D194" s="38">
        <v>12630963269.07</v>
      </c>
      <c r="E194" s="38">
        <v>51000006.179999985</v>
      </c>
      <c r="F194" s="38">
        <v>14687854254.139999</v>
      </c>
      <c r="G194" s="38">
        <v>-14687854254.139999</v>
      </c>
      <c r="H194" s="38">
        <v>175279035314.89001</v>
      </c>
      <c r="I194" s="38">
        <v>52602633198.730011</v>
      </c>
      <c r="J194" s="38">
        <v>2569844485.3000002</v>
      </c>
      <c r="K194" s="38">
        <v>55172477684.030014</v>
      </c>
      <c r="L194" s="38">
        <v>120106557630.86</v>
      </c>
      <c r="M194" s="38">
        <v>13406979568.019999</v>
      </c>
      <c r="N194" s="38">
        <v>7251581869.1900005</v>
      </c>
      <c r="O194" s="38">
        <v>20658561437.209999</v>
      </c>
    </row>
    <row r="195" spans="1:15" s="49" customFormat="1" ht="15" x14ac:dyDescent="0.25">
      <c r="A195" s="37" t="s">
        <v>618</v>
      </c>
      <c r="B195" s="37" t="s">
        <v>619</v>
      </c>
      <c r="C195" s="38">
        <v>162549072052</v>
      </c>
      <c r="D195" s="38">
        <v>12630963269.07</v>
      </c>
      <c r="E195" s="38">
        <v>51000006.179999985</v>
      </c>
      <c r="F195" s="38">
        <v>14687854254.139999</v>
      </c>
      <c r="G195" s="38">
        <v>-14687854254.139999</v>
      </c>
      <c r="H195" s="38">
        <v>175129035314.89001</v>
      </c>
      <c r="I195" s="38">
        <v>52602633198.730011</v>
      </c>
      <c r="J195" s="38">
        <v>2569844485.3000002</v>
      </c>
      <c r="K195" s="38">
        <v>55172477684.030014</v>
      </c>
      <c r="L195" s="38">
        <v>119956557630.86</v>
      </c>
      <c r="M195" s="38">
        <v>13406979568.019999</v>
      </c>
      <c r="N195" s="38">
        <v>7251581869.1900005</v>
      </c>
      <c r="O195" s="38">
        <v>20658561437.209999</v>
      </c>
    </row>
    <row r="196" spans="1:15" s="49" customFormat="1" ht="15" x14ac:dyDescent="0.25">
      <c r="A196" s="37" t="s">
        <v>620</v>
      </c>
      <c r="B196" s="37" t="s">
        <v>621</v>
      </c>
      <c r="C196" s="38">
        <v>162549072052</v>
      </c>
      <c r="D196" s="38">
        <v>12630963269.07</v>
      </c>
      <c r="E196" s="38">
        <v>51000006.179999985</v>
      </c>
      <c r="F196" s="38">
        <v>14687854254.139999</v>
      </c>
      <c r="G196" s="38">
        <v>-14687854254.139999</v>
      </c>
      <c r="H196" s="38">
        <v>175129035314.89001</v>
      </c>
      <c r="I196" s="38">
        <v>52602633198.730011</v>
      </c>
      <c r="J196" s="38">
        <v>2569844485.3000002</v>
      </c>
      <c r="K196" s="38">
        <v>55172477684.030014</v>
      </c>
      <c r="L196" s="38">
        <v>119956557630.86</v>
      </c>
      <c r="M196" s="38">
        <v>13406979568.019999</v>
      </c>
      <c r="N196" s="38">
        <v>7251581869.1900005</v>
      </c>
      <c r="O196" s="38">
        <v>20658561437.209999</v>
      </c>
    </row>
    <row r="197" spans="1:15" s="49" customFormat="1" ht="15" x14ac:dyDescent="0.25">
      <c r="A197" s="37" t="s">
        <v>622</v>
      </c>
      <c r="B197" s="37" t="s">
        <v>623</v>
      </c>
      <c r="C197" s="38">
        <v>162549072052</v>
      </c>
      <c r="D197" s="38">
        <v>12630963269.07</v>
      </c>
      <c r="E197" s="38">
        <v>51000006.179999985</v>
      </c>
      <c r="F197" s="38">
        <v>14687854254.139999</v>
      </c>
      <c r="G197" s="38">
        <v>-14687854254.139999</v>
      </c>
      <c r="H197" s="38">
        <v>175129035314.89001</v>
      </c>
      <c r="I197" s="38">
        <v>52602633198.730011</v>
      </c>
      <c r="J197" s="38">
        <v>2569844485.3000002</v>
      </c>
      <c r="K197" s="38">
        <v>55172477684.030014</v>
      </c>
      <c r="L197" s="38">
        <v>119956557630.86</v>
      </c>
      <c r="M197" s="38">
        <v>13406979568.019999</v>
      </c>
      <c r="N197" s="38">
        <v>7251581869.1900005</v>
      </c>
      <c r="O197" s="38">
        <v>20658561437.209999</v>
      </c>
    </row>
    <row r="198" spans="1:15" customFormat="1" ht="15" x14ac:dyDescent="0.25">
      <c r="A198" s="29" t="s">
        <v>624</v>
      </c>
      <c r="B198" s="29" t="s">
        <v>625</v>
      </c>
      <c r="C198" s="30">
        <v>4109270024</v>
      </c>
      <c r="D198" s="30">
        <v>2415592109.98</v>
      </c>
      <c r="E198" s="30">
        <v>0</v>
      </c>
      <c r="F198" s="30">
        <v>0</v>
      </c>
      <c r="G198" s="30">
        <v>0</v>
      </c>
      <c r="H198" s="30">
        <v>6524862133.9799995</v>
      </c>
      <c r="I198" s="30">
        <v>267502441.94</v>
      </c>
      <c r="J198" s="30">
        <v>0</v>
      </c>
      <c r="K198" s="30">
        <v>267502441.94</v>
      </c>
      <c r="L198" s="30">
        <v>6257359692.04</v>
      </c>
      <c r="M198" s="30">
        <v>0</v>
      </c>
      <c r="N198" s="30">
        <v>17553658</v>
      </c>
      <c r="O198" s="30">
        <v>17553658</v>
      </c>
    </row>
    <row r="199" spans="1:15" customFormat="1" ht="15" x14ac:dyDescent="0.25">
      <c r="A199" s="29" t="s">
        <v>626</v>
      </c>
      <c r="B199" s="29" t="s">
        <v>627</v>
      </c>
      <c r="C199" s="30">
        <v>70000000</v>
      </c>
      <c r="D199" s="30">
        <v>702639523.05999994</v>
      </c>
      <c r="E199" s="30">
        <v>0</v>
      </c>
      <c r="F199" s="30">
        <v>136606592.13999999</v>
      </c>
      <c r="G199" s="30">
        <v>0</v>
      </c>
      <c r="H199" s="30">
        <v>909246115.19999993</v>
      </c>
      <c r="I199" s="30">
        <v>772639523.05999994</v>
      </c>
      <c r="J199" s="30">
        <v>-5.9604644775390625E-8</v>
      </c>
      <c r="K199" s="30">
        <v>772639523.05999994</v>
      </c>
      <c r="L199" s="30">
        <v>136606592.13999999</v>
      </c>
      <c r="M199" s="30">
        <v>0</v>
      </c>
      <c r="N199" s="30">
        <v>291813989.39999998</v>
      </c>
      <c r="O199" s="30">
        <v>291813989.39999998</v>
      </c>
    </row>
    <row r="200" spans="1:15" customFormat="1" ht="15" x14ac:dyDescent="0.25">
      <c r="A200" s="29" t="s">
        <v>628</v>
      </c>
      <c r="B200" s="29" t="s">
        <v>629</v>
      </c>
      <c r="C200" s="30">
        <v>6486866713</v>
      </c>
      <c r="D200" s="30">
        <v>5131742935.4300003</v>
      </c>
      <c r="E200" s="30">
        <v>0</v>
      </c>
      <c r="F200" s="30">
        <v>0</v>
      </c>
      <c r="G200" s="30">
        <v>-136606592.13999999</v>
      </c>
      <c r="H200" s="30">
        <v>11482003056.290001</v>
      </c>
      <c r="I200" s="30">
        <v>10327832948.060001</v>
      </c>
      <c r="J200" s="30">
        <v>123190331.30000001</v>
      </c>
      <c r="K200" s="30">
        <v>10451023279.360001</v>
      </c>
      <c r="L200" s="30">
        <v>1030979776.9300003</v>
      </c>
      <c r="M200" s="30">
        <v>5440631994.5100002</v>
      </c>
      <c r="N200" s="30">
        <v>2412467159.02</v>
      </c>
      <c r="O200" s="30">
        <v>7853099153.5300007</v>
      </c>
    </row>
    <row r="201" spans="1:15" customFormat="1" ht="15" x14ac:dyDescent="0.25">
      <c r="A201" s="29" t="s">
        <v>630</v>
      </c>
      <c r="B201" s="29" t="s">
        <v>631</v>
      </c>
      <c r="C201" s="30">
        <v>1000000000</v>
      </c>
      <c r="D201" s="30">
        <v>0</v>
      </c>
      <c r="E201" s="30">
        <v>0</v>
      </c>
      <c r="F201" s="30">
        <v>0</v>
      </c>
      <c r="G201" s="30">
        <v>0</v>
      </c>
      <c r="H201" s="30">
        <v>1000000000</v>
      </c>
      <c r="I201" s="30">
        <v>309196506</v>
      </c>
      <c r="J201" s="30">
        <v>0</v>
      </c>
      <c r="K201" s="30">
        <v>309196506</v>
      </c>
      <c r="L201" s="30">
        <v>690803494</v>
      </c>
      <c r="M201" s="30">
        <v>0</v>
      </c>
      <c r="N201" s="30">
        <v>199155111</v>
      </c>
      <c r="O201" s="30">
        <v>199155111</v>
      </c>
    </row>
    <row r="202" spans="1:15" customFormat="1" ht="15" x14ac:dyDescent="0.25">
      <c r="A202" s="29" t="s">
        <v>632</v>
      </c>
      <c r="B202" s="29" t="s">
        <v>633</v>
      </c>
      <c r="C202" s="30">
        <v>1280000000</v>
      </c>
      <c r="D202" s="30">
        <v>607046859.60000002</v>
      </c>
      <c r="E202" s="30">
        <v>0</v>
      </c>
      <c r="F202" s="30">
        <v>0</v>
      </c>
      <c r="G202" s="30">
        <v>0</v>
      </c>
      <c r="H202" s="30">
        <v>1887046859.5999999</v>
      </c>
      <c r="I202" s="30">
        <v>1758182160.8800001</v>
      </c>
      <c r="J202" s="30">
        <v>0</v>
      </c>
      <c r="K202" s="30">
        <v>1758182160.8800001</v>
      </c>
      <c r="L202" s="30">
        <v>128864698.71999979</v>
      </c>
      <c r="M202" s="30">
        <v>605541732.38</v>
      </c>
      <c r="N202" s="30">
        <v>104538900.41000001</v>
      </c>
      <c r="O202" s="30">
        <v>710080632.78999996</v>
      </c>
    </row>
    <row r="203" spans="1:15" customFormat="1" ht="15" x14ac:dyDescent="0.25">
      <c r="A203" s="29" t="s">
        <v>634</v>
      </c>
      <c r="B203" s="29" t="s">
        <v>635</v>
      </c>
      <c r="C203" s="30">
        <v>3156833789</v>
      </c>
      <c r="D203" s="30">
        <v>0</v>
      </c>
      <c r="E203" s="30">
        <v>0</v>
      </c>
      <c r="F203" s="30">
        <v>0</v>
      </c>
      <c r="G203" s="30">
        <v>0</v>
      </c>
      <c r="H203" s="30">
        <v>3156833789</v>
      </c>
      <c r="I203" s="30">
        <v>0</v>
      </c>
      <c r="J203" s="30">
        <v>0</v>
      </c>
      <c r="K203" s="30">
        <v>0</v>
      </c>
      <c r="L203" s="30">
        <v>3156833789</v>
      </c>
      <c r="M203" s="30">
        <v>0</v>
      </c>
      <c r="N203" s="30">
        <v>0</v>
      </c>
      <c r="O203" s="30">
        <v>0</v>
      </c>
    </row>
    <row r="204" spans="1:15" customFormat="1" ht="15" x14ac:dyDescent="0.25">
      <c r="A204" s="29" t="s">
        <v>636</v>
      </c>
      <c r="B204" s="29" t="s">
        <v>637</v>
      </c>
      <c r="C204" s="30">
        <v>1000000000</v>
      </c>
      <c r="D204" s="30">
        <v>0</v>
      </c>
      <c r="E204" s="30">
        <v>0</v>
      </c>
      <c r="F204" s="30">
        <v>0</v>
      </c>
      <c r="G204" s="30">
        <v>0</v>
      </c>
      <c r="H204" s="30">
        <v>1000000000</v>
      </c>
      <c r="I204" s="30">
        <v>0</v>
      </c>
      <c r="J204" s="30">
        <v>0</v>
      </c>
      <c r="K204" s="30">
        <v>0</v>
      </c>
      <c r="L204" s="30">
        <v>1000000000</v>
      </c>
      <c r="M204" s="30">
        <v>0</v>
      </c>
      <c r="N204" s="30">
        <v>0</v>
      </c>
      <c r="O204" s="30">
        <v>0</v>
      </c>
    </row>
    <row r="205" spans="1:15" s="49" customFormat="1" ht="15" x14ac:dyDescent="0.25">
      <c r="A205" s="37" t="s">
        <v>638</v>
      </c>
      <c r="B205" s="37" t="s">
        <v>639</v>
      </c>
      <c r="C205" s="38">
        <v>7096243880</v>
      </c>
      <c r="D205" s="38">
        <v>3773941841</v>
      </c>
      <c r="E205" s="38">
        <v>51000006.179999985</v>
      </c>
      <c r="F205" s="38">
        <v>0</v>
      </c>
      <c r="G205" s="38">
        <v>0</v>
      </c>
      <c r="H205" s="38">
        <v>10819185714.82</v>
      </c>
      <c r="I205" s="38">
        <v>9845168483.5699997</v>
      </c>
      <c r="J205" s="38">
        <v>296654154</v>
      </c>
      <c r="K205" s="38">
        <v>10141822637.57</v>
      </c>
      <c r="L205" s="38">
        <v>677363077.25</v>
      </c>
      <c r="M205" s="38">
        <v>3901602796.9599996</v>
      </c>
      <c r="N205" s="38">
        <v>1176814728.02</v>
      </c>
      <c r="O205" s="38">
        <v>5078417524.9799995</v>
      </c>
    </row>
    <row r="206" spans="1:15" customFormat="1" ht="15" x14ac:dyDescent="0.25">
      <c r="A206" s="29" t="s">
        <v>640</v>
      </c>
      <c r="B206" s="29" t="s">
        <v>641</v>
      </c>
      <c r="C206" s="30">
        <v>201286426</v>
      </c>
      <c r="D206" s="30">
        <v>0</v>
      </c>
      <c r="E206" s="30">
        <v>0</v>
      </c>
      <c r="F206" s="30">
        <v>0</v>
      </c>
      <c r="G206" s="30">
        <v>0</v>
      </c>
      <c r="H206" s="30">
        <v>201286426</v>
      </c>
      <c r="I206" s="30">
        <v>0</v>
      </c>
      <c r="J206" s="30">
        <v>201286426</v>
      </c>
      <c r="K206" s="30">
        <v>201286426</v>
      </c>
      <c r="L206" s="30">
        <v>0</v>
      </c>
      <c r="M206" s="30">
        <v>0</v>
      </c>
      <c r="N206" s="30">
        <v>201286426</v>
      </c>
      <c r="O206" s="30">
        <v>201286426</v>
      </c>
    </row>
    <row r="207" spans="1:15" customFormat="1" ht="15" x14ac:dyDescent="0.25">
      <c r="A207" s="29" t="s">
        <v>642</v>
      </c>
      <c r="B207" s="29" t="s">
        <v>643</v>
      </c>
      <c r="C207" s="30">
        <v>125764498</v>
      </c>
      <c r="D207" s="30">
        <v>0</v>
      </c>
      <c r="E207" s="30">
        <v>0</v>
      </c>
      <c r="F207" s="30">
        <v>0</v>
      </c>
      <c r="G207" s="30">
        <v>0</v>
      </c>
      <c r="H207" s="30">
        <v>125764498</v>
      </c>
      <c r="I207" s="30">
        <v>38056816</v>
      </c>
      <c r="J207" s="30">
        <v>87707682</v>
      </c>
      <c r="K207" s="30">
        <v>125764498</v>
      </c>
      <c r="L207" s="30">
        <v>0</v>
      </c>
      <c r="M207" s="30">
        <v>0</v>
      </c>
      <c r="N207" s="30">
        <v>125764498</v>
      </c>
      <c r="O207" s="30">
        <v>125764498</v>
      </c>
    </row>
    <row r="208" spans="1:15" customFormat="1" ht="15" x14ac:dyDescent="0.25">
      <c r="A208" s="29" t="s">
        <v>644</v>
      </c>
      <c r="B208" s="29" t="s">
        <v>645</v>
      </c>
      <c r="C208" s="30">
        <v>18338404</v>
      </c>
      <c r="D208" s="30">
        <v>0</v>
      </c>
      <c r="E208" s="30">
        <v>0</v>
      </c>
      <c r="F208" s="30">
        <v>0</v>
      </c>
      <c r="G208" s="30">
        <v>0</v>
      </c>
      <c r="H208" s="30">
        <v>18338404</v>
      </c>
      <c r="I208" s="30">
        <v>18338404</v>
      </c>
      <c r="J208" s="30">
        <v>0</v>
      </c>
      <c r="K208" s="30">
        <v>18338404</v>
      </c>
      <c r="L208" s="30">
        <v>0</v>
      </c>
      <c r="M208" s="30">
        <v>18338404</v>
      </c>
      <c r="N208" s="30">
        <v>0</v>
      </c>
      <c r="O208" s="30">
        <v>18338404</v>
      </c>
    </row>
    <row r="209" spans="1:15" customFormat="1" ht="15" x14ac:dyDescent="0.25">
      <c r="A209" s="29" t="s">
        <v>646</v>
      </c>
      <c r="B209" s="29" t="s">
        <v>647</v>
      </c>
      <c r="C209" s="30">
        <v>150344917</v>
      </c>
      <c r="D209" s="30">
        <v>0</v>
      </c>
      <c r="E209" s="30">
        <v>0</v>
      </c>
      <c r="F209" s="30">
        <v>0</v>
      </c>
      <c r="G209" s="30">
        <v>0</v>
      </c>
      <c r="H209" s="30">
        <v>150344917</v>
      </c>
      <c r="I209" s="30">
        <v>149704048</v>
      </c>
      <c r="J209" s="30">
        <v>0</v>
      </c>
      <c r="K209" s="30">
        <v>149704048</v>
      </c>
      <c r="L209" s="30">
        <v>640869</v>
      </c>
      <c r="M209" s="30">
        <v>0</v>
      </c>
      <c r="N209" s="30">
        <v>0</v>
      </c>
      <c r="O209" s="30">
        <v>0</v>
      </c>
    </row>
    <row r="210" spans="1:15" customFormat="1" ht="15" x14ac:dyDescent="0.25">
      <c r="A210" s="29" t="s">
        <v>648</v>
      </c>
      <c r="B210" s="29" t="s">
        <v>649</v>
      </c>
      <c r="C210" s="30">
        <v>92819615</v>
      </c>
      <c r="D210" s="30">
        <v>0</v>
      </c>
      <c r="E210" s="30">
        <v>0</v>
      </c>
      <c r="F210" s="30">
        <v>0</v>
      </c>
      <c r="G210" s="30">
        <v>0</v>
      </c>
      <c r="H210" s="30">
        <v>92819615</v>
      </c>
      <c r="I210" s="30">
        <v>85159569</v>
      </c>
      <c r="J210" s="30">
        <v>7660046</v>
      </c>
      <c r="K210" s="30">
        <v>92819615</v>
      </c>
      <c r="L210" s="30">
        <v>0</v>
      </c>
      <c r="M210" s="30">
        <v>80645282</v>
      </c>
      <c r="N210" s="30">
        <v>12174333</v>
      </c>
      <c r="O210" s="30">
        <v>92819615</v>
      </c>
    </row>
    <row r="211" spans="1:15" customFormat="1" ht="15" x14ac:dyDescent="0.25">
      <c r="A211" s="29" t="s">
        <v>650</v>
      </c>
      <c r="B211" s="29" t="s">
        <v>651</v>
      </c>
      <c r="C211" s="30">
        <v>120330980</v>
      </c>
      <c r="D211" s="30">
        <v>0</v>
      </c>
      <c r="E211" s="30">
        <v>51000000</v>
      </c>
      <c r="F211" s="30">
        <v>0</v>
      </c>
      <c r="G211" s="30">
        <v>0</v>
      </c>
      <c r="H211" s="30">
        <v>69330980</v>
      </c>
      <c r="I211" s="30">
        <v>69330980</v>
      </c>
      <c r="J211" s="30">
        <v>0</v>
      </c>
      <c r="K211" s="30">
        <v>69330980</v>
      </c>
      <c r="L211" s="30">
        <v>0</v>
      </c>
      <c r="M211" s="30">
        <v>69330980</v>
      </c>
      <c r="N211" s="30">
        <v>0</v>
      </c>
      <c r="O211" s="30">
        <v>69330980</v>
      </c>
    </row>
    <row r="212" spans="1:15" customFormat="1" ht="15" x14ac:dyDescent="0.25">
      <c r="A212" s="29" t="s">
        <v>652</v>
      </c>
      <c r="B212" s="29" t="s">
        <v>653</v>
      </c>
      <c r="C212" s="30">
        <v>29620127</v>
      </c>
      <c r="D212" s="30">
        <v>0</v>
      </c>
      <c r="E212" s="30">
        <v>0.91</v>
      </c>
      <c r="F212" s="30">
        <v>0</v>
      </c>
      <c r="G212" s="30">
        <v>0</v>
      </c>
      <c r="H212" s="30">
        <v>29620126.09</v>
      </c>
      <c r="I212" s="30">
        <v>29620125.29000004</v>
      </c>
      <c r="J212" s="30">
        <v>0</v>
      </c>
      <c r="K212" s="30">
        <v>29620125.29000004</v>
      </c>
      <c r="L212" s="30">
        <v>0.79999995976686478</v>
      </c>
      <c r="M212" s="30">
        <v>29620125.289999999</v>
      </c>
      <c r="N212" s="30">
        <v>0</v>
      </c>
      <c r="O212" s="30">
        <v>29620125.289999999</v>
      </c>
    </row>
    <row r="213" spans="1:15" customFormat="1" ht="15" x14ac:dyDescent="0.25">
      <c r="A213" s="29" t="s">
        <v>654</v>
      </c>
      <c r="B213" s="29" t="s">
        <v>655</v>
      </c>
      <c r="C213" s="30">
        <v>65882</v>
      </c>
      <c r="D213" s="30">
        <v>0</v>
      </c>
      <c r="E213" s="30">
        <v>0</v>
      </c>
      <c r="F213" s="30">
        <v>0</v>
      </c>
      <c r="G213" s="30">
        <v>0</v>
      </c>
      <c r="H213" s="30">
        <v>65882</v>
      </c>
      <c r="I213" s="30">
        <v>65882</v>
      </c>
      <c r="J213" s="30">
        <v>0</v>
      </c>
      <c r="K213" s="30">
        <v>65882</v>
      </c>
      <c r="L213" s="30">
        <v>0</v>
      </c>
      <c r="M213" s="30">
        <v>65882</v>
      </c>
      <c r="N213" s="30">
        <v>0</v>
      </c>
      <c r="O213" s="30">
        <v>65882</v>
      </c>
    </row>
    <row r="214" spans="1:15" customFormat="1" ht="15" x14ac:dyDescent="0.25">
      <c r="A214" s="29" t="s">
        <v>656</v>
      </c>
      <c r="B214" s="29" t="s">
        <v>657</v>
      </c>
      <c r="C214" s="30">
        <v>1374036732</v>
      </c>
      <c r="D214" s="30">
        <v>0</v>
      </c>
      <c r="E214" s="30">
        <v>0.82</v>
      </c>
      <c r="F214" s="30">
        <v>0</v>
      </c>
      <c r="G214" s="30">
        <v>0</v>
      </c>
      <c r="H214" s="30">
        <v>1374036731.1800001</v>
      </c>
      <c r="I214" s="30">
        <v>1308409958.1800001</v>
      </c>
      <c r="J214" s="30">
        <v>0</v>
      </c>
      <c r="K214" s="30">
        <v>1308409958.1800001</v>
      </c>
      <c r="L214" s="30">
        <v>65626773</v>
      </c>
      <c r="M214" s="30">
        <v>944666453.20999992</v>
      </c>
      <c r="N214" s="30">
        <v>0</v>
      </c>
      <c r="O214" s="30">
        <v>944666453.20999992</v>
      </c>
    </row>
    <row r="215" spans="1:15" customFormat="1" ht="15" x14ac:dyDescent="0.25">
      <c r="A215" s="29" t="s">
        <v>658</v>
      </c>
      <c r="B215" s="29" t="s">
        <v>659</v>
      </c>
      <c r="C215" s="30">
        <v>1234215338</v>
      </c>
      <c r="D215" s="30">
        <v>0</v>
      </c>
      <c r="E215" s="30">
        <v>0.98</v>
      </c>
      <c r="F215" s="30">
        <v>0</v>
      </c>
      <c r="G215" s="30">
        <v>0</v>
      </c>
      <c r="H215" s="30">
        <v>1234215337.02</v>
      </c>
      <c r="I215" s="30">
        <v>1122205297.02</v>
      </c>
      <c r="J215" s="30">
        <v>0</v>
      </c>
      <c r="K215" s="30">
        <v>1122205297.02</v>
      </c>
      <c r="L215" s="30">
        <v>112010040</v>
      </c>
      <c r="M215" s="30">
        <v>0</v>
      </c>
      <c r="N215" s="30">
        <v>0</v>
      </c>
      <c r="O215" s="30">
        <v>0</v>
      </c>
    </row>
    <row r="216" spans="1:15" customFormat="1" ht="15" x14ac:dyDescent="0.25">
      <c r="A216" s="29" t="s">
        <v>660</v>
      </c>
      <c r="B216" s="29" t="s">
        <v>661</v>
      </c>
      <c r="C216" s="30">
        <v>52739640</v>
      </c>
      <c r="D216" s="30">
        <v>0</v>
      </c>
      <c r="E216" s="30">
        <v>0.98</v>
      </c>
      <c r="F216" s="30">
        <v>0</v>
      </c>
      <c r="G216" s="30">
        <v>0</v>
      </c>
      <c r="H216" s="30">
        <v>52739639.020000003</v>
      </c>
      <c r="I216" s="30">
        <v>14141750.019999996</v>
      </c>
      <c r="J216" s="30">
        <v>0</v>
      </c>
      <c r="K216" s="30">
        <v>14141750.019999996</v>
      </c>
      <c r="L216" s="30">
        <v>38597889.000000007</v>
      </c>
      <c r="M216" s="30">
        <v>1231146.2</v>
      </c>
      <c r="N216" s="30">
        <v>0</v>
      </c>
      <c r="O216" s="30">
        <v>1231146.2</v>
      </c>
    </row>
    <row r="217" spans="1:15" customFormat="1" ht="15" x14ac:dyDescent="0.25">
      <c r="A217" s="29" t="s">
        <v>662</v>
      </c>
      <c r="B217" s="29" t="s">
        <v>663</v>
      </c>
      <c r="C217" s="30">
        <v>1049</v>
      </c>
      <c r="D217" s="30">
        <v>0</v>
      </c>
      <c r="E217" s="30">
        <v>0</v>
      </c>
      <c r="F217" s="30">
        <v>0</v>
      </c>
      <c r="G217" s="30">
        <v>0</v>
      </c>
      <c r="H217" s="30">
        <v>1049</v>
      </c>
      <c r="I217" s="30">
        <v>0</v>
      </c>
      <c r="J217" s="30">
        <v>0</v>
      </c>
      <c r="K217" s="30">
        <v>0</v>
      </c>
      <c r="L217" s="30">
        <v>1049</v>
      </c>
      <c r="M217" s="30">
        <v>0</v>
      </c>
      <c r="N217" s="30">
        <v>0</v>
      </c>
      <c r="O217" s="30">
        <v>0</v>
      </c>
    </row>
    <row r="218" spans="1:15" customFormat="1" ht="15" x14ac:dyDescent="0.25">
      <c r="A218" s="29" t="s">
        <v>664</v>
      </c>
      <c r="B218" s="29" t="s">
        <v>665</v>
      </c>
      <c r="C218" s="30">
        <v>1467890790</v>
      </c>
      <c r="D218" s="30">
        <v>0</v>
      </c>
      <c r="E218" s="30">
        <v>0.4</v>
      </c>
      <c r="F218" s="30">
        <v>0</v>
      </c>
      <c r="G218" s="30">
        <v>0</v>
      </c>
      <c r="H218" s="30">
        <v>1467890789.5999999</v>
      </c>
      <c r="I218" s="30">
        <v>1456210308.5999999</v>
      </c>
      <c r="J218" s="30">
        <v>0</v>
      </c>
      <c r="K218" s="30">
        <v>1456210308.5999999</v>
      </c>
      <c r="L218" s="30">
        <v>11680481</v>
      </c>
      <c r="M218" s="30">
        <v>790293913</v>
      </c>
      <c r="N218" s="30">
        <v>0</v>
      </c>
      <c r="O218" s="30">
        <v>790293913</v>
      </c>
    </row>
    <row r="219" spans="1:15" customFormat="1" ht="15" x14ac:dyDescent="0.25">
      <c r="A219" s="29" t="s">
        <v>666</v>
      </c>
      <c r="B219" s="29" t="s">
        <v>667</v>
      </c>
      <c r="C219" s="30">
        <v>58243125</v>
      </c>
      <c r="D219" s="30">
        <v>0</v>
      </c>
      <c r="E219" s="30">
        <v>0</v>
      </c>
      <c r="F219" s="30">
        <v>0</v>
      </c>
      <c r="G219" s="30">
        <v>0</v>
      </c>
      <c r="H219" s="30">
        <v>58243125</v>
      </c>
      <c r="I219" s="30">
        <v>58243125</v>
      </c>
      <c r="J219" s="30">
        <v>0</v>
      </c>
      <c r="K219" s="30">
        <v>58243125</v>
      </c>
      <c r="L219" s="30">
        <v>0</v>
      </c>
      <c r="M219" s="30">
        <v>0</v>
      </c>
      <c r="N219" s="30">
        <v>0</v>
      </c>
      <c r="O219" s="30">
        <v>0</v>
      </c>
    </row>
    <row r="220" spans="1:15" customFormat="1" ht="15" x14ac:dyDescent="0.25">
      <c r="A220" s="29" t="s">
        <v>668</v>
      </c>
      <c r="B220" s="29" t="s">
        <v>669</v>
      </c>
      <c r="C220" s="30">
        <v>328984505</v>
      </c>
      <c r="D220" s="30">
        <v>0</v>
      </c>
      <c r="E220" s="30">
        <v>0.4</v>
      </c>
      <c r="F220" s="30">
        <v>0</v>
      </c>
      <c r="G220" s="30">
        <v>0</v>
      </c>
      <c r="H220" s="30">
        <v>328984504.60000002</v>
      </c>
      <c r="I220" s="30">
        <v>69321143.599999994</v>
      </c>
      <c r="J220" s="30">
        <v>0</v>
      </c>
      <c r="K220" s="30">
        <v>69321143.599999994</v>
      </c>
      <c r="L220" s="30">
        <v>259663361.00000003</v>
      </c>
      <c r="M220" s="30">
        <v>28144089</v>
      </c>
      <c r="N220" s="30">
        <v>0</v>
      </c>
      <c r="O220" s="30">
        <v>28144089</v>
      </c>
    </row>
    <row r="221" spans="1:15" customFormat="1" ht="15" x14ac:dyDescent="0.25">
      <c r="A221" s="29" t="s">
        <v>670</v>
      </c>
      <c r="B221" s="29" t="s">
        <v>671</v>
      </c>
      <c r="C221" s="30">
        <v>1147570232</v>
      </c>
      <c r="D221" s="30">
        <v>0</v>
      </c>
      <c r="E221" s="30">
        <v>0</v>
      </c>
      <c r="F221" s="30">
        <v>0</v>
      </c>
      <c r="G221" s="30">
        <v>0</v>
      </c>
      <c r="H221" s="30">
        <v>1147570232</v>
      </c>
      <c r="I221" s="30">
        <v>1086649420</v>
      </c>
      <c r="J221" s="30">
        <v>0</v>
      </c>
      <c r="K221" s="30">
        <v>1086649420</v>
      </c>
      <c r="L221" s="30">
        <v>60920812</v>
      </c>
      <c r="M221" s="30">
        <v>0</v>
      </c>
      <c r="N221" s="30">
        <v>325994826</v>
      </c>
      <c r="O221" s="30">
        <v>325994826</v>
      </c>
    </row>
    <row r="222" spans="1:15" customFormat="1" ht="15" x14ac:dyDescent="0.25">
      <c r="A222" s="29" t="s">
        <v>672</v>
      </c>
      <c r="B222" s="29" t="s">
        <v>673</v>
      </c>
      <c r="C222" s="30">
        <v>27285360</v>
      </c>
      <c r="D222" s="30">
        <v>0</v>
      </c>
      <c r="E222" s="30">
        <v>0.89</v>
      </c>
      <c r="F222" s="30">
        <v>0</v>
      </c>
      <c r="G222" s="30">
        <v>0</v>
      </c>
      <c r="H222" s="30">
        <v>27285359.109999999</v>
      </c>
      <c r="I222" s="30">
        <v>10630858</v>
      </c>
      <c r="J222" s="30">
        <v>0</v>
      </c>
      <c r="K222" s="30">
        <v>10630858</v>
      </c>
      <c r="L222" s="30">
        <v>16654501.109999999</v>
      </c>
      <c r="M222" s="30">
        <v>10630858</v>
      </c>
      <c r="N222" s="30">
        <v>0</v>
      </c>
      <c r="O222" s="30">
        <v>10630858</v>
      </c>
    </row>
    <row r="223" spans="1:15" customFormat="1" ht="15" x14ac:dyDescent="0.25">
      <c r="A223" s="29" t="s">
        <v>674</v>
      </c>
      <c r="B223" s="29" t="s">
        <v>675</v>
      </c>
      <c r="C223" s="30">
        <v>398832675</v>
      </c>
      <c r="D223" s="30">
        <v>0</v>
      </c>
      <c r="E223" s="30">
        <v>0</v>
      </c>
      <c r="F223" s="30">
        <v>0</v>
      </c>
      <c r="G223" s="30">
        <v>0</v>
      </c>
      <c r="H223" s="30">
        <v>398832675</v>
      </c>
      <c r="I223" s="30">
        <v>371231988</v>
      </c>
      <c r="J223" s="30">
        <v>0</v>
      </c>
      <c r="K223" s="30">
        <v>371231988</v>
      </c>
      <c r="L223" s="30">
        <v>27600687</v>
      </c>
      <c r="M223" s="30">
        <v>280360140</v>
      </c>
      <c r="N223" s="30">
        <v>69857724</v>
      </c>
      <c r="O223" s="30">
        <v>350217864</v>
      </c>
    </row>
    <row r="224" spans="1:15" customFormat="1" ht="15" x14ac:dyDescent="0.25">
      <c r="A224" s="29" t="s">
        <v>676</v>
      </c>
      <c r="B224" s="29" t="s">
        <v>677</v>
      </c>
      <c r="C224" s="30">
        <v>267873585</v>
      </c>
      <c r="D224" s="30">
        <v>0</v>
      </c>
      <c r="E224" s="30">
        <v>0.8</v>
      </c>
      <c r="F224" s="30">
        <v>0</v>
      </c>
      <c r="G224" s="30">
        <v>0</v>
      </c>
      <c r="H224" s="30">
        <v>267873584.19999999</v>
      </c>
      <c r="I224" s="30">
        <v>267108329.86000004</v>
      </c>
      <c r="J224" s="30">
        <v>0</v>
      </c>
      <c r="K224" s="30">
        <v>267108329.86000004</v>
      </c>
      <c r="L224" s="30">
        <v>765254.33999994397</v>
      </c>
      <c r="M224" s="30">
        <v>256151887.86000001</v>
      </c>
      <c r="N224" s="30">
        <v>0</v>
      </c>
      <c r="O224" s="30">
        <v>256151887.86000001</v>
      </c>
    </row>
    <row r="225" spans="1:15" customFormat="1" ht="15" x14ac:dyDescent="0.25">
      <c r="A225" s="29" t="s">
        <v>678</v>
      </c>
      <c r="B225" s="29" t="s">
        <v>679</v>
      </c>
      <c r="C225" s="30">
        <v>0</v>
      </c>
      <c r="D225" s="30">
        <v>336389242</v>
      </c>
      <c r="E225" s="30">
        <v>0</v>
      </c>
      <c r="F225" s="30">
        <v>0</v>
      </c>
      <c r="G225" s="30">
        <v>0</v>
      </c>
      <c r="H225" s="30">
        <v>336389242</v>
      </c>
      <c r="I225" s="30">
        <v>336389242</v>
      </c>
      <c r="J225" s="30">
        <v>0</v>
      </c>
      <c r="K225" s="30">
        <v>336389242</v>
      </c>
      <c r="L225" s="30">
        <v>0</v>
      </c>
      <c r="M225" s="30">
        <v>311200108.19999999</v>
      </c>
      <c r="N225" s="30">
        <v>8974828</v>
      </c>
      <c r="O225" s="30">
        <v>320174936.19999999</v>
      </c>
    </row>
    <row r="226" spans="1:15" customFormat="1" ht="15" x14ac:dyDescent="0.25">
      <c r="A226" s="29" t="s">
        <v>680</v>
      </c>
      <c r="B226" s="29" t="s">
        <v>681</v>
      </c>
      <c r="C226" s="30">
        <v>0</v>
      </c>
      <c r="D226" s="30">
        <v>233375741</v>
      </c>
      <c r="E226" s="30">
        <v>0</v>
      </c>
      <c r="F226" s="30">
        <v>0</v>
      </c>
      <c r="G226" s="30">
        <v>0</v>
      </c>
      <c r="H226" s="30">
        <v>233375741</v>
      </c>
      <c r="I226" s="30">
        <v>219169353</v>
      </c>
      <c r="J226" s="30">
        <v>0</v>
      </c>
      <c r="K226" s="30">
        <v>219169353</v>
      </c>
      <c r="L226" s="30">
        <v>14206388</v>
      </c>
      <c r="M226" s="30">
        <v>190009199.40000001</v>
      </c>
      <c r="N226" s="30">
        <v>21881379</v>
      </c>
      <c r="O226" s="30">
        <v>211890578.40000001</v>
      </c>
    </row>
    <row r="227" spans="1:15" customFormat="1" ht="15" x14ac:dyDescent="0.25">
      <c r="A227" s="29" t="s">
        <v>682</v>
      </c>
      <c r="B227" s="29" t="s">
        <v>683</v>
      </c>
      <c r="C227" s="30">
        <v>0</v>
      </c>
      <c r="D227" s="30">
        <v>100959190</v>
      </c>
      <c r="E227" s="30">
        <v>0</v>
      </c>
      <c r="F227" s="30">
        <v>0</v>
      </c>
      <c r="G227" s="30">
        <v>0</v>
      </c>
      <c r="H227" s="30">
        <v>100959190</v>
      </c>
      <c r="I227" s="30">
        <v>64500000</v>
      </c>
      <c r="J227" s="30">
        <v>0</v>
      </c>
      <c r="K227" s="30">
        <v>64500000</v>
      </c>
      <c r="L227" s="30">
        <v>36459190</v>
      </c>
      <c r="M227" s="30">
        <v>11700000</v>
      </c>
      <c r="N227" s="30">
        <v>20550000</v>
      </c>
      <c r="O227" s="30">
        <v>32250000</v>
      </c>
    </row>
    <row r="228" spans="1:15" customFormat="1" ht="15" x14ac:dyDescent="0.25">
      <c r="A228" s="29" t="s">
        <v>684</v>
      </c>
      <c r="B228" s="29" t="s">
        <v>685</v>
      </c>
      <c r="C228" s="30">
        <v>0</v>
      </c>
      <c r="D228" s="30">
        <v>904346220</v>
      </c>
      <c r="E228" s="30">
        <v>0</v>
      </c>
      <c r="F228" s="30">
        <v>0</v>
      </c>
      <c r="G228" s="30">
        <v>0</v>
      </c>
      <c r="H228" s="30">
        <v>904346220</v>
      </c>
      <c r="I228" s="30">
        <v>872646064</v>
      </c>
      <c r="J228" s="30">
        <v>0</v>
      </c>
      <c r="K228" s="30">
        <v>872646064</v>
      </c>
      <c r="L228" s="30">
        <v>31700156</v>
      </c>
      <c r="M228" s="30">
        <v>0</v>
      </c>
      <c r="N228" s="30">
        <v>390330714.01999998</v>
      </c>
      <c r="O228" s="30">
        <v>390330714.01999998</v>
      </c>
    </row>
    <row r="229" spans="1:15" customFormat="1" ht="15" x14ac:dyDescent="0.25">
      <c r="A229" s="29" t="s">
        <v>686</v>
      </c>
      <c r="B229" s="29" t="s">
        <v>687</v>
      </c>
      <c r="C229" s="30">
        <v>0</v>
      </c>
      <c r="D229" s="30">
        <v>2198871448</v>
      </c>
      <c r="E229" s="30">
        <v>0</v>
      </c>
      <c r="F229" s="30">
        <v>0</v>
      </c>
      <c r="G229" s="30">
        <v>0</v>
      </c>
      <c r="H229" s="30">
        <v>2198871448</v>
      </c>
      <c r="I229" s="30">
        <v>2198035822</v>
      </c>
      <c r="J229" s="30">
        <v>0</v>
      </c>
      <c r="K229" s="30">
        <v>2198035822</v>
      </c>
      <c r="L229" s="30">
        <v>835626</v>
      </c>
      <c r="M229" s="30">
        <v>879214328.79999995</v>
      </c>
      <c r="N229" s="30">
        <v>0</v>
      </c>
      <c r="O229" s="30">
        <v>879214328.79999995</v>
      </c>
    </row>
    <row r="230" spans="1:15" customFormat="1" ht="15" x14ac:dyDescent="0.25">
      <c r="A230" s="29"/>
      <c r="B230" s="29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</row>
    <row r="231" spans="1:15" s="49" customFormat="1" ht="15" x14ac:dyDescent="0.25">
      <c r="A231" s="37" t="s">
        <v>688</v>
      </c>
      <c r="B231" s="37" t="s">
        <v>689</v>
      </c>
      <c r="C231" s="38">
        <v>138349857646</v>
      </c>
      <c r="D231" s="38">
        <v>0</v>
      </c>
      <c r="E231" s="38">
        <v>0</v>
      </c>
      <c r="F231" s="38">
        <v>14551247662</v>
      </c>
      <c r="G231" s="38">
        <v>-14551247662</v>
      </c>
      <c r="H231" s="38">
        <v>138349857646</v>
      </c>
      <c r="I231" s="38">
        <v>29322111135.219997</v>
      </c>
      <c r="J231" s="38">
        <v>2150000000</v>
      </c>
      <c r="K231" s="38">
        <v>31472111135.219997</v>
      </c>
      <c r="L231" s="38">
        <v>106877746510.78</v>
      </c>
      <c r="M231" s="38">
        <v>3459203044.1700001</v>
      </c>
      <c r="N231" s="38">
        <v>3049238323.3400002</v>
      </c>
      <c r="O231" s="38">
        <v>6508441367.5100002</v>
      </c>
    </row>
    <row r="232" spans="1:15" customFormat="1" ht="15" x14ac:dyDescent="0.25">
      <c r="A232" s="29" t="s">
        <v>690</v>
      </c>
      <c r="B232" s="29" t="s">
        <v>691</v>
      </c>
      <c r="C232" s="30">
        <v>10684402908</v>
      </c>
      <c r="D232" s="30">
        <v>0</v>
      </c>
      <c r="E232" s="30">
        <v>0</v>
      </c>
      <c r="F232" s="30">
        <v>0</v>
      </c>
      <c r="G232" s="30">
        <v>0</v>
      </c>
      <c r="H232" s="30">
        <v>10684402908</v>
      </c>
      <c r="I232" s="30">
        <v>3780376349.3499999</v>
      </c>
      <c r="J232" s="30">
        <v>0</v>
      </c>
      <c r="K232" s="30">
        <v>3780376349.3499999</v>
      </c>
      <c r="L232" s="30">
        <v>6904026558.6499996</v>
      </c>
      <c r="M232" s="30">
        <v>1637140760</v>
      </c>
      <c r="N232" s="30">
        <v>449308840</v>
      </c>
      <c r="O232" s="30">
        <v>2086449600</v>
      </c>
    </row>
    <row r="233" spans="1:15" customFormat="1" ht="15" x14ac:dyDescent="0.25">
      <c r="A233" s="29" t="s">
        <v>692</v>
      </c>
      <c r="B233" s="29" t="s">
        <v>141</v>
      </c>
      <c r="C233" s="30">
        <v>7635820349</v>
      </c>
      <c r="D233" s="30">
        <v>0</v>
      </c>
      <c r="E233" s="30">
        <v>0</v>
      </c>
      <c r="F233" s="30">
        <v>0</v>
      </c>
      <c r="G233" s="30">
        <v>0</v>
      </c>
      <c r="H233" s="30">
        <v>7635820349</v>
      </c>
      <c r="I233" s="30">
        <v>993958064</v>
      </c>
      <c r="J233" s="30">
        <v>0</v>
      </c>
      <c r="K233" s="30">
        <v>993958064</v>
      </c>
      <c r="L233" s="30">
        <v>6641862285</v>
      </c>
      <c r="M233" s="30">
        <v>85914250</v>
      </c>
      <c r="N233" s="30">
        <v>25000000</v>
      </c>
      <c r="O233" s="30">
        <v>110914250</v>
      </c>
    </row>
    <row r="234" spans="1:15" customFormat="1" ht="15" x14ac:dyDescent="0.25">
      <c r="A234" s="29" t="s">
        <v>693</v>
      </c>
      <c r="B234" s="29" t="s">
        <v>694</v>
      </c>
      <c r="C234" s="30">
        <v>99581833145</v>
      </c>
      <c r="D234" s="30">
        <v>0</v>
      </c>
      <c r="E234" s="30">
        <v>0</v>
      </c>
      <c r="F234" s="30">
        <v>0</v>
      </c>
      <c r="G234" s="30">
        <v>0</v>
      </c>
      <c r="H234" s="30">
        <v>99581833145</v>
      </c>
      <c r="I234" s="30">
        <v>20460427658.089996</v>
      </c>
      <c r="J234" s="30">
        <v>2150000000</v>
      </c>
      <c r="K234" s="30">
        <v>22610427658.089996</v>
      </c>
      <c r="L234" s="30">
        <v>76971405486.910004</v>
      </c>
      <c r="M234" s="30">
        <v>949954230.17000008</v>
      </c>
      <c r="N234" s="30">
        <v>2574929483.3400002</v>
      </c>
      <c r="O234" s="30">
        <v>3524883713.5100002</v>
      </c>
    </row>
    <row r="235" spans="1:15" customFormat="1" ht="15" x14ac:dyDescent="0.25">
      <c r="A235" s="29" t="s">
        <v>695</v>
      </c>
      <c r="B235" s="29" t="s">
        <v>147</v>
      </c>
      <c r="C235" s="30">
        <v>1784938005</v>
      </c>
      <c r="D235" s="30">
        <v>0</v>
      </c>
      <c r="E235" s="30">
        <v>0</v>
      </c>
      <c r="F235" s="30">
        <v>14551247662</v>
      </c>
      <c r="G235" s="30">
        <v>0</v>
      </c>
      <c r="H235" s="30">
        <v>16336185667</v>
      </c>
      <c r="I235" s="30">
        <v>2277710550.98</v>
      </c>
      <c r="J235" s="30">
        <v>0</v>
      </c>
      <c r="K235" s="30">
        <v>2277710550.98</v>
      </c>
      <c r="L235" s="30">
        <v>14058475116.02</v>
      </c>
      <c r="M235" s="30">
        <v>0</v>
      </c>
      <c r="N235" s="30">
        <v>0</v>
      </c>
      <c r="O235" s="30">
        <v>0</v>
      </c>
    </row>
    <row r="236" spans="1:15" customFormat="1" ht="15" x14ac:dyDescent="0.25">
      <c r="A236" s="29" t="s">
        <v>696</v>
      </c>
      <c r="B236" s="29" t="s">
        <v>145</v>
      </c>
      <c r="C236" s="30">
        <v>16336185667</v>
      </c>
      <c r="D236" s="30">
        <v>0</v>
      </c>
      <c r="E236" s="30">
        <v>0</v>
      </c>
      <c r="F236" s="30">
        <v>0</v>
      </c>
      <c r="G236" s="30">
        <v>-14551247662</v>
      </c>
      <c r="H236" s="30">
        <v>1784938005</v>
      </c>
      <c r="I236" s="30">
        <v>0</v>
      </c>
      <c r="J236" s="30">
        <v>0</v>
      </c>
      <c r="K236" s="30">
        <v>0</v>
      </c>
      <c r="L236" s="30">
        <v>1784938005</v>
      </c>
      <c r="M236" s="30">
        <v>0</v>
      </c>
      <c r="N236" s="30">
        <v>0</v>
      </c>
      <c r="O236" s="30">
        <v>0</v>
      </c>
    </row>
    <row r="237" spans="1:15" customFormat="1" ht="15" x14ac:dyDescent="0.25">
      <c r="A237" s="29" t="s">
        <v>697</v>
      </c>
      <c r="B237" s="29" t="s">
        <v>698</v>
      </c>
      <c r="C237" s="30">
        <v>35654149</v>
      </c>
      <c r="D237" s="30">
        <v>0</v>
      </c>
      <c r="E237" s="30">
        <v>0</v>
      </c>
      <c r="F237" s="30">
        <v>0</v>
      </c>
      <c r="G237" s="30">
        <v>0</v>
      </c>
      <c r="H237" s="30">
        <v>35654149</v>
      </c>
      <c r="I237" s="30">
        <v>0</v>
      </c>
      <c r="J237" s="30">
        <v>0</v>
      </c>
      <c r="K237" s="30">
        <v>0</v>
      </c>
      <c r="L237" s="30">
        <v>35654149</v>
      </c>
      <c r="M237" s="30">
        <v>0</v>
      </c>
      <c r="N237" s="30">
        <v>0</v>
      </c>
      <c r="O237" s="30">
        <v>0</v>
      </c>
    </row>
    <row r="238" spans="1:15" customFormat="1" ht="15" x14ac:dyDescent="0.25">
      <c r="A238" s="29" t="s">
        <v>699</v>
      </c>
      <c r="B238" s="29" t="s">
        <v>700</v>
      </c>
      <c r="C238" s="30">
        <v>2291023423</v>
      </c>
      <c r="D238" s="30">
        <v>0</v>
      </c>
      <c r="E238" s="30">
        <v>0</v>
      </c>
      <c r="F238" s="30">
        <v>0</v>
      </c>
      <c r="G238" s="30">
        <v>0</v>
      </c>
      <c r="H238" s="30">
        <v>2291023423</v>
      </c>
      <c r="I238" s="30">
        <v>1809638512.8</v>
      </c>
      <c r="J238" s="30">
        <v>0</v>
      </c>
      <c r="K238" s="30">
        <v>1809638512.8</v>
      </c>
      <c r="L238" s="30">
        <v>481384910.20000005</v>
      </c>
      <c r="M238" s="30">
        <v>786193804</v>
      </c>
      <c r="N238" s="30">
        <v>0</v>
      </c>
      <c r="O238" s="30">
        <v>786193804</v>
      </c>
    </row>
    <row r="239" spans="1:15" customFormat="1" ht="15" x14ac:dyDescent="0.25">
      <c r="A239" s="29"/>
      <c r="B239" s="29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</row>
    <row r="240" spans="1:15" s="49" customFormat="1" ht="15" x14ac:dyDescent="0.25">
      <c r="A240" s="37" t="s">
        <v>701</v>
      </c>
      <c r="B240" s="37" t="s">
        <v>385</v>
      </c>
      <c r="C240" s="38">
        <v>150000000</v>
      </c>
      <c r="D240" s="38">
        <v>0</v>
      </c>
      <c r="E240" s="38">
        <v>0</v>
      </c>
      <c r="F240" s="38">
        <v>0</v>
      </c>
      <c r="G240" s="38">
        <v>0</v>
      </c>
      <c r="H240" s="38">
        <v>150000000</v>
      </c>
      <c r="I240" s="38">
        <v>0</v>
      </c>
      <c r="J240" s="38">
        <v>0</v>
      </c>
      <c r="K240" s="38">
        <v>0</v>
      </c>
      <c r="L240" s="38">
        <v>150000000</v>
      </c>
      <c r="M240" s="38">
        <v>0</v>
      </c>
      <c r="N240" s="38">
        <v>0</v>
      </c>
      <c r="O240" s="38">
        <v>0</v>
      </c>
    </row>
    <row r="241" spans="1:15" s="49" customFormat="1" ht="15" x14ac:dyDescent="0.25">
      <c r="A241" s="37" t="s">
        <v>702</v>
      </c>
      <c r="B241" s="37" t="s">
        <v>703</v>
      </c>
      <c r="C241" s="38">
        <v>50000000</v>
      </c>
      <c r="D241" s="38">
        <v>0</v>
      </c>
      <c r="E241" s="38">
        <v>0</v>
      </c>
      <c r="F241" s="38">
        <v>0</v>
      </c>
      <c r="G241" s="38">
        <v>0</v>
      </c>
      <c r="H241" s="38">
        <v>50000000</v>
      </c>
      <c r="I241" s="38">
        <v>0</v>
      </c>
      <c r="J241" s="38">
        <v>0</v>
      </c>
      <c r="K241" s="38">
        <v>0</v>
      </c>
      <c r="L241" s="38">
        <v>50000000</v>
      </c>
      <c r="M241" s="38">
        <v>0</v>
      </c>
      <c r="N241" s="38">
        <v>0</v>
      </c>
      <c r="O241" s="38">
        <v>0</v>
      </c>
    </row>
    <row r="242" spans="1:15" customFormat="1" ht="15" x14ac:dyDescent="0.25">
      <c r="A242" s="29" t="s">
        <v>704</v>
      </c>
      <c r="B242" s="29" t="s">
        <v>705</v>
      </c>
      <c r="C242" s="30">
        <v>50000000</v>
      </c>
      <c r="D242" s="30">
        <v>0</v>
      </c>
      <c r="E242" s="30">
        <v>0</v>
      </c>
      <c r="F242" s="30">
        <v>0</v>
      </c>
      <c r="G242" s="30">
        <v>0</v>
      </c>
      <c r="H242" s="30">
        <v>50000000</v>
      </c>
      <c r="I242" s="30">
        <v>0</v>
      </c>
      <c r="J242" s="30">
        <v>0</v>
      </c>
      <c r="K242" s="30">
        <v>0</v>
      </c>
      <c r="L242" s="30">
        <v>50000000</v>
      </c>
      <c r="M242" s="30">
        <v>0</v>
      </c>
      <c r="N242" s="30">
        <v>0</v>
      </c>
      <c r="O242" s="30">
        <v>0</v>
      </c>
    </row>
    <row r="243" spans="1:15" s="49" customFormat="1" ht="15" x14ac:dyDescent="0.25">
      <c r="A243" s="37" t="s">
        <v>706</v>
      </c>
      <c r="B243" s="37" t="s">
        <v>707</v>
      </c>
      <c r="C243" s="38">
        <v>100000000</v>
      </c>
      <c r="D243" s="38">
        <v>0</v>
      </c>
      <c r="E243" s="38">
        <v>0</v>
      </c>
      <c r="F243" s="38">
        <v>0</v>
      </c>
      <c r="G243" s="38">
        <v>0</v>
      </c>
      <c r="H243" s="38">
        <v>100000000</v>
      </c>
      <c r="I243" s="38">
        <v>0</v>
      </c>
      <c r="J243" s="38">
        <v>0</v>
      </c>
      <c r="K243" s="38">
        <v>0</v>
      </c>
      <c r="L243" s="38">
        <v>100000000</v>
      </c>
      <c r="M243" s="38">
        <v>0</v>
      </c>
      <c r="N243" s="38">
        <v>0</v>
      </c>
      <c r="O243" s="38">
        <v>0</v>
      </c>
    </row>
    <row r="244" spans="1:15" customFormat="1" ht="15" x14ac:dyDescent="0.25">
      <c r="A244" s="29" t="s">
        <v>708</v>
      </c>
      <c r="B244" s="29" t="s">
        <v>709</v>
      </c>
      <c r="C244" s="30">
        <v>100000000</v>
      </c>
      <c r="D244" s="30">
        <v>0</v>
      </c>
      <c r="E244" s="30">
        <v>0</v>
      </c>
      <c r="F244" s="30">
        <v>0</v>
      </c>
      <c r="G244" s="30">
        <v>0</v>
      </c>
      <c r="H244" s="30">
        <v>100000000</v>
      </c>
      <c r="I244" s="30">
        <v>0</v>
      </c>
      <c r="J244" s="30">
        <v>0</v>
      </c>
      <c r="K244" s="30">
        <v>0</v>
      </c>
      <c r="L244" s="30">
        <v>100000000</v>
      </c>
      <c r="M244" s="30">
        <v>0</v>
      </c>
      <c r="N244" s="30">
        <v>0</v>
      </c>
      <c r="O244" s="30">
        <v>0</v>
      </c>
    </row>
    <row r="245" spans="1:15" s="49" customFormat="1" ht="15" x14ac:dyDescent="0.25">
      <c r="A245" s="37" t="s">
        <v>710</v>
      </c>
      <c r="B245" s="37" t="s">
        <v>403</v>
      </c>
      <c r="C245" s="38">
        <v>953317202</v>
      </c>
      <c r="D245" s="38">
        <v>70746689.079999998</v>
      </c>
      <c r="E245" s="38">
        <v>0</v>
      </c>
      <c r="F245" s="38">
        <v>0</v>
      </c>
      <c r="G245" s="38">
        <v>0</v>
      </c>
      <c r="H245" s="38">
        <v>1024063891.08</v>
      </c>
      <c r="I245" s="38">
        <v>460253746.07999998</v>
      </c>
      <c r="J245" s="38">
        <v>2400000</v>
      </c>
      <c r="K245" s="38">
        <v>462653746.07999998</v>
      </c>
      <c r="L245" s="38">
        <v>561410145</v>
      </c>
      <c r="M245" s="38">
        <v>74533190</v>
      </c>
      <c r="N245" s="38">
        <v>2400000</v>
      </c>
      <c r="O245" s="38">
        <v>76933190</v>
      </c>
    </row>
    <row r="246" spans="1:15" s="49" customFormat="1" ht="15" x14ac:dyDescent="0.25">
      <c r="A246" s="37" t="s">
        <v>711</v>
      </c>
      <c r="B246" s="37" t="s">
        <v>430</v>
      </c>
      <c r="C246" s="38">
        <v>953317202</v>
      </c>
      <c r="D246" s="38">
        <v>70746689.079999998</v>
      </c>
      <c r="E246" s="38">
        <v>0</v>
      </c>
      <c r="F246" s="38">
        <v>0</v>
      </c>
      <c r="G246" s="38">
        <v>0</v>
      </c>
      <c r="H246" s="38">
        <v>1024063891.08</v>
      </c>
      <c r="I246" s="38">
        <v>460253746.07999998</v>
      </c>
      <c r="J246" s="38">
        <v>2400000</v>
      </c>
      <c r="K246" s="38">
        <v>462653746.07999998</v>
      </c>
      <c r="L246" s="38">
        <v>561410145</v>
      </c>
      <c r="M246" s="38">
        <v>74533190</v>
      </c>
      <c r="N246" s="38">
        <v>2400000</v>
      </c>
      <c r="O246" s="38">
        <v>76933190</v>
      </c>
    </row>
    <row r="247" spans="1:15" s="49" customFormat="1" ht="15" x14ac:dyDescent="0.25">
      <c r="A247" s="37" t="s">
        <v>712</v>
      </c>
      <c r="B247" s="37" t="s">
        <v>713</v>
      </c>
      <c r="C247" s="38">
        <v>402000000</v>
      </c>
      <c r="D247" s="38">
        <v>0</v>
      </c>
      <c r="E247" s="38">
        <v>0</v>
      </c>
      <c r="F247" s="38">
        <v>0</v>
      </c>
      <c r="G247" s="38">
        <v>0</v>
      </c>
      <c r="H247" s="38">
        <v>402000000</v>
      </c>
      <c r="I247" s="38">
        <v>3786500</v>
      </c>
      <c r="J247" s="38">
        <v>2400000</v>
      </c>
      <c r="K247" s="38">
        <v>6186500</v>
      </c>
      <c r="L247" s="38">
        <v>395813500</v>
      </c>
      <c r="M247" s="38">
        <v>3786500</v>
      </c>
      <c r="N247" s="38">
        <v>2400000</v>
      </c>
      <c r="O247" s="38">
        <v>6186500</v>
      </c>
    </row>
    <row r="248" spans="1:15" customFormat="1" ht="15" x14ac:dyDescent="0.25">
      <c r="A248" s="29" t="s">
        <v>714</v>
      </c>
      <c r="B248" s="29" t="s">
        <v>715</v>
      </c>
      <c r="C248" s="30">
        <v>95894500</v>
      </c>
      <c r="D248" s="30">
        <v>0</v>
      </c>
      <c r="E248" s="30">
        <v>0</v>
      </c>
      <c r="F248" s="30">
        <v>0</v>
      </c>
      <c r="G248" s="30">
        <v>0</v>
      </c>
      <c r="H248" s="30">
        <v>95894500</v>
      </c>
      <c r="I248" s="30">
        <v>3370000</v>
      </c>
      <c r="J248" s="30">
        <v>2250000</v>
      </c>
      <c r="K248" s="30">
        <v>5620000</v>
      </c>
      <c r="L248" s="30">
        <v>90274500</v>
      </c>
      <c r="M248" s="30">
        <v>3370000</v>
      </c>
      <c r="N248" s="30">
        <v>2250000</v>
      </c>
      <c r="O248" s="30">
        <v>5620000</v>
      </c>
    </row>
    <row r="249" spans="1:15" customFormat="1" ht="15" x14ac:dyDescent="0.25">
      <c r="A249" s="29" t="s">
        <v>716</v>
      </c>
      <c r="B249" s="29" t="s">
        <v>717</v>
      </c>
      <c r="C249" s="30">
        <v>4105500</v>
      </c>
      <c r="D249" s="30">
        <v>0</v>
      </c>
      <c r="E249" s="30">
        <v>0</v>
      </c>
      <c r="F249" s="30">
        <v>0</v>
      </c>
      <c r="G249" s="30">
        <v>0</v>
      </c>
      <c r="H249" s="30">
        <v>4105500</v>
      </c>
      <c r="I249" s="30">
        <v>416500</v>
      </c>
      <c r="J249" s="30">
        <v>0</v>
      </c>
      <c r="K249" s="30">
        <v>416500</v>
      </c>
      <c r="L249" s="30">
        <v>3689000</v>
      </c>
      <c r="M249" s="30">
        <v>416500</v>
      </c>
      <c r="N249" s="30">
        <v>0</v>
      </c>
      <c r="O249" s="30">
        <v>416500</v>
      </c>
    </row>
    <row r="250" spans="1:15" customFormat="1" ht="15" x14ac:dyDescent="0.25">
      <c r="A250" s="29" t="s">
        <v>718</v>
      </c>
      <c r="B250" s="29" t="s">
        <v>719</v>
      </c>
      <c r="C250" s="30">
        <v>50000000</v>
      </c>
      <c r="D250" s="30">
        <v>0</v>
      </c>
      <c r="E250" s="30">
        <v>0</v>
      </c>
      <c r="F250" s="30">
        <v>0</v>
      </c>
      <c r="G250" s="30">
        <v>0</v>
      </c>
      <c r="H250" s="30">
        <v>50000000</v>
      </c>
      <c r="I250" s="30">
        <v>0</v>
      </c>
      <c r="J250" s="30">
        <v>0</v>
      </c>
      <c r="K250" s="30">
        <v>0</v>
      </c>
      <c r="L250" s="30">
        <v>50000000</v>
      </c>
      <c r="M250" s="30">
        <v>0</v>
      </c>
      <c r="N250" s="30">
        <v>0</v>
      </c>
      <c r="O250" s="30">
        <v>0</v>
      </c>
    </row>
    <row r="251" spans="1:15" s="49" customFormat="1" ht="15" x14ac:dyDescent="0.25">
      <c r="A251" s="37" t="s">
        <v>720</v>
      </c>
      <c r="B251" s="37" t="s">
        <v>721</v>
      </c>
      <c r="C251" s="38">
        <v>252000000</v>
      </c>
      <c r="D251" s="38">
        <v>0</v>
      </c>
      <c r="E251" s="38">
        <v>0</v>
      </c>
      <c r="F251" s="38">
        <v>0</v>
      </c>
      <c r="G251" s="38">
        <v>0</v>
      </c>
      <c r="H251" s="38">
        <v>252000000</v>
      </c>
      <c r="I251" s="38">
        <v>0</v>
      </c>
      <c r="J251" s="38">
        <v>150000</v>
      </c>
      <c r="K251" s="38">
        <v>150000</v>
      </c>
      <c r="L251" s="38">
        <v>251850000</v>
      </c>
      <c r="M251" s="38">
        <v>0</v>
      </c>
      <c r="N251" s="38">
        <v>150000</v>
      </c>
      <c r="O251" s="38">
        <v>150000</v>
      </c>
    </row>
    <row r="252" spans="1:15" customFormat="1" ht="15" x14ac:dyDescent="0.25">
      <c r="A252" s="29" t="s">
        <v>722</v>
      </c>
      <c r="B252" s="29" t="s">
        <v>723</v>
      </c>
      <c r="C252" s="30">
        <v>180000000</v>
      </c>
      <c r="D252" s="30">
        <v>0</v>
      </c>
      <c r="E252" s="30">
        <v>0</v>
      </c>
      <c r="F252" s="30">
        <v>0</v>
      </c>
      <c r="G252" s="30">
        <v>0</v>
      </c>
      <c r="H252" s="30">
        <v>180000000</v>
      </c>
      <c r="I252" s="30">
        <v>0</v>
      </c>
      <c r="J252" s="30">
        <v>0</v>
      </c>
      <c r="K252" s="30">
        <v>0</v>
      </c>
      <c r="L252" s="30">
        <v>180000000</v>
      </c>
      <c r="M252" s="30">
        <v>0</v>
      </c>
      <c r="N252" s="30">
        <v>0</v>
      </c>
      <c r="O252" s="30">
        <v>0</v>
      </c>
    </row>
    <row r="253" spans="1:15" customFormat="1" ht="15" x14ac:dyDescent="0.25">
      <c r="A253" s="29" t="s">
        <v>724</v>
      </c>
      <c r="B253" s="29" t="s">
        <v>725</v>
      </c>
      <c r="C253" s="30">
        <v>72000000</v>
      </c>
      <c r="D253" s="30">
        <v>0</v>
      </c>
      <c r="E253" s="30">
        <v>0</v>
      </c>
      <c r="F253" s="30">
        <v>0</v>
      </c>
      <c r="G253" s="30">
        <v>0</v>
      </c>
      <c r="H253" s="30">
        <v>72000000</v>
      </c>
      <c r="I253" s="30">
        <v>0</v>
      </c>
      <c r="J253" s="30">
        <v>150000</v>
      </c>
      <c r="K253" s="30">
        <v>150000</v>
      </c>
      <c r="L253" s="30">
        <v>71850000</v>
      </c>
      <c r="M253" s="30">
        <v>0</v>
      </c>
      <c r="N253" s="30">
        <v>150000</v>
      </c>
      <c r="O253" s="30">
        <v>150000</v>
      </c>
    </row>
    <row r="254" spans="1:15" s="49" customFormat="1" ht="15" x14ac:dyDescent="0.25">
      <c r="A254" s="37" t="s">
        <v>726</v>
      </c>
      <c r="B254" s="37" t="s">
        <v>77</v>
      </c>
      <c r="C254" s="38">
        <v>531317202</v>
      </c>
      <c r="D254" s="38">
        <v>70746689.079999998</v>
      </c>
      <c r="E254" s="38">
        <v>0</v>
      </c>
      <c r="F254" s="38">
        <v>0</v>
      </c>
      <c r="G254" s="38">
        <v>0</v>
      </c>
      <c r="H254" s="38">
        <v>602063891.08000004</v>
      </c>
      <c r="I254" s="38">
        <v>456467246.07999998</v>
      </c>
      <c r="J254" s="38">
        <v>0</v>
      </c>
      <c r="K254" s="38">
        <v>456467246.07999998</v>
      </c>
      <c r="L254" s="38">
        <v>145596645.00000006</v>
      </c>
      <c r="M254" s="38">
        <v>70746690</v>
      </c>
      <c r="N254" s="38">
        <v>0</v>
      </c>
      <c r="O254" s="38">
        <v>70746690</v>
      </c>
    </row>
    <row r="255" spans="1:15" customFormat="1" ht="15" x14ac:dyDescent="0.25">
      <c r="A255" s="29" t="s">
        <v>727</v>
      </c>
      <c r="B255" s="29" t="s">
        <v>728</v>
      </c>
      <c r="C255" s="30">
        <v>145596645</v>
      </c>
      <c r="D255" s="30">
        <v>0</v>
      </c>
      <c r="E255" s="30">
        <v>0</v>
      </c>
      <c r="F255" s="30">
        <v>0</v>
      </c>
      <c r="G255" s="30">
        <v>0</v>
      </c>
      <c r="H255" s="30">
        <v>145596645</v>
      </c>
      <c r="I255" s="30">
        <v>0</v>
      </c>
      <c r="J255" s="30">
        <v>0</v>
      </c>
      <c r="K255" s="30">
        <v>0</v>
      </c>
      <c r="L255" s="30">
        <v>145596645</v>
      </c>
      <c r="M255" s="30">
        <v>0</v>
      </c>
      <c r="N255" s="30">
        <v>0</v>
      </c>
      <c r="O255" s="30">
        <v>0</v>
      </c>
    </row>
    <row r="256" spans="1:15" customFormat="1" ht="15" x14ac:dyDescent="0.25">
      <c r="A256" s="29" t="s">
        <v>729</v>
      </c>
      <c r="B256" s="29" t="s">
        <v>730</v>
      </c>
      <c r="C256" s="30">
        <v>385720557</v>
      </c>
      <c r="D256" s="30">
        <v>70746689.079999998</v>
      </c>
      <c r="E256" s="30">
        <v>0</v>
      </c>
      <c r="F256" s="30">
        <v>0</v>
      </c>
      <c r="G256" s="30">
        <v>0</v>
      </c>
      <c r="H256" s="30">
        <v>456467246.07999998</v>
      </c>
      <c r="I256" s="30">
        <v>456467246.07999998</v>
      </c>
      <c r="J256" s="30">
        <v>0</v>
      </c>
      <c r="K256" s="30">
        <v>456467246.07999998</v>
      </c>
      <c r="L256" s="30">
        <v>0</v>
      </c>
      <c r="M256" s="30">
        <v>70746690</v>
      </c>
      <c r="N256" s="30">
        <v>0</v>
      </c>
      <c r="O256" s="30">
        <v>70746690</v>
      </c>
    </row>
    <row r="257" spans="1:15" s="49" customFormat="1" ht="15" x14ac:dyDescent="0.25">
      <c r="A257" s="37" t="s">
        <v>731</v>
      </c>
      <c r="B257" s="37" t="s">
        <v>89</v>
      </c>
      <c r="C257" s="38">
        <v>20000000</v>
      </c>
      <c r="D257" s="38">
        <v>0</v>
      </c>
      <c r="E257" s="38">
        <v>0</v>
      </c>
      <c r="F257" s="38">
        <v>0</v>
      </c>
      <c r="G257" s="38">
        <v>0</v>
      </c>
      <c r="H257" s="38">
        <v>20000000</v>
      </c>
      <c r="I257" s="38">
        <v>0</v>
      </c>
      <c r="J257" s="38">
        <v>0</v>
      </c>
      <c r="K257" s="38">
        <v>0</v>
      </c>
      <c r="L257" s="38">
        <v>20000000</v>
      </c>
      <c r="M257" s="38">
        <v>0</v>
      </c>
      <c r="N257" s="38">
        <v>0</v>
      </c>
      <c r="O257" s="38">
        <v>0</v>
      </c>
    </row>
    <row r="258" spans="1:15" customFormat="1" ht="15" x14ac:dyDescent="0.25">
      <c r="A258" s="29" t="s">
        <v>732</v>
      </c>
      <c r="B258" s="29" t="s">
        <v>733</v>
      </c>
      <c r="C258" s="30">
        <v>10000000</v>
      </c>
      <c r="D258" s="30">
        <v>0</v>
      </c>
      <c r="E258" s="30">
        <v>0</v>
      </c>
      <c r="F258" s="30">
        <v>0</v>
      </c>
      <c r="G258" s="30">
        <v>0</v>
      </c>
      <c r="H258" s="30">
        <v>10000000</v>
      </c>
      <c r="I258" s="30">
        <v>0</v>
      </c>
      <c r="J258" s="30">
        <v>0</v>
      </c>
      <c r="K258" s="30">
        <v>0</v>
      </c>
      <c r="L258" s="30">
        <v>10000000</v>
      </c>
      <c r="M258" s="30">
        <v>0</v>
      </c>
      <c r="N258" s="30">
        <v>0</v>
      </c>
      <c r="O258" s="30">
        <v>0</v>
      </c>
    </row>
    <row r="259" spans="1:15" customFormat="1" ht="15" x14ac:dyDescent="0.25">
      <c r="A259" s="29" t="s">
        <v>734</v>
      </c>
      <c r="B259" s="29" t="s">
        <v>735</v>
      </c>
      <c r="C259" s="30">
        <v>10000000</v>
      </c>
      <c r="D259" s="30">
        <v>0</v>
      </c>
      <c r="E259" s="30">
        <v>0</v>
      </c>
      <c r="F259" s="30">
        <v>0</v>
      </c>
      <c r="G259" s="30">
        <v>0</v>
      </c>
      <c r="H259" s="30">
        <v>10000000</v>
      </c>
      <c r="I259" s="30">
        <v>0</v>
      </c>
      <c r="J259" s="30">
        <v>0</v>
      </c>
      <c r="K259" s="30">
        <v>0</v>
      </c>
      <c r="L259" s="30">
        <v>10000000</v>
      </c>
      <c r="M259" s="30">
        <v>0</v>
      </c>
      <c r="N259" s="30">
        <v>0</v>
      </c>
      <c r="O259" s="30">
        <v>0</v>
      </c>
    </row>
    <row r="260" spans="1:15" customFormat="1" ht="15" x14ac:dyDescent="0.25">
      <c r="A260" s="29"/>
      <c r="B260" s="29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</row>
    <row r="261" spans="1:15" s="48" customFormat="1" ht="15" x14ac:dyDescent="0.25">
      <c r="A261" s="25" t="s">
        <v>736</v>
      </c>
      <c r="B261" s="25" t="s">
        <v>737</v>
      </c>
      <c r="C261" s="26">
        <v>9833723087</v>
      </c>
      <c r="D261" s="26">
        <v>90000</v>
      </c>
      <c r="E261" s="26">
        <v>154653944.40000001</v>
      </c>
      <c r="F261" s="26">
        <v>0</v>
      </c>
      <c r="G261" s="26">
        <v>0</v>
      </c>
      <c r="H261" s="26">
        <v>9679159142.6000004</v>
      </c>
      <c r="I261" s="26">
        <v>1265281675.28</v>
      </c>
      <c r="J261" s="26">
        <v>94480050</v>
      </c>
      <c r="K261" s="26">
        <v>1359761725.28</v>
      </c>
      <c r="L261" s="26">
        <v>8319397417.3200006</v>
      </c>
      <c r="M261" s="26">
        <v>460913889.68000007</v>
      </c>
      <c r="N261" s="26">
        <v>187230288</v>
      </c>
      <c r="O261" s="26">
        <v>648144177.68000007</v>
      </c>
    </row>
    <row r="262" spans="1:15" s="49" customFormat="1" ht="15" x14ac:dyDescent="0.25">
      <c r="A262" s="37" t="s">
        <v>738</v>
      </c>
      <c r="B262" s="37" t="s">
        <v>739</v>
      </c>
      <c r="C262" s="38">
        <v>9833723087</v>
      </c>
      <c r="D262" s="38">
        <v>90000</v>
      </c>
      <c r="E262" s="38">
        <v>154653944.40000001</v>
      </c>
      <c r="F262" s="38">
        <v>0</v>
      </c>
      <c r="G262" s="38">
        <v>0</v>
      </c>
      <c r="H262" s="38">
        <v>9679159142.6000004</v>
      </c>
      <c r="I262" s="38">
        <v>1265281675.28</v>
      </c>
      <c r="J262" s="38">
        <v>94480050</v>
      </c>
      <c r="K262" s="38">
        <v>1359761725.28</v>
      </c>
      <c r="L262" s="38">
        <v>8319397417.3200006</v>
      </c>
      <c r="M262" s="38">
        <v>460913889.68000007</v>
      </c>
      <c r="N262" s="38">
        <v>187230288</v>
      </c>
      <c r="O262" s="38">
        <v>648144177.68000007</v>
      </c>
    </row>
    <row r="263" spans="1:15" s="49" customFormat="1" ht="15" x14ac:dyDescent="0.25">
      <c r="A263" s="37" t="s">
        <v>740</v>
      </c>
      <c r="B263" s="37" t="s">
        <v>741</v>
      </c>
      <c r="C263" s="38">
        <v>8538421593</v>
      </c>
      <c r="D263" s="38">
        <v>0</v>
      </c>
      <c r="E263" s="38">
        <v>154653944</v>
      </c>
      <c r="F263" s="38">
        <v>0</v>
      </c>
      <c r="G263" s="38">
        <v>0</v>
      </c>
      <c r="H263" s="38">
        <v>8383767649</v>
      </c>
      <c r="I263" s="38">
        <v>1112700199.6800001</v>
      </c>
      <c r="J263" s="38">
        <v>94480050</v>
      </c>
      <c r="K263" s="38">
        <v>1207180249.6800001</v>
      </c>
      <c r="L263" s="38">
        <v>7176587399.3199997</v>
      </c>
      <c r="M263" s="38">
        <v>424627919.68000007</v>
      </c>
      <c r="N263" s="38">
        <v>160725208</v>
      </c>
      <c r="O263" s="38">
        <v>585353127.68000007</v>
      </c>
    </row>
    <row r="264" spans="1:15" s="49" customFormat="1" ht="15" x14ac:dyDescent="0.25">
      <c r="A264" s="37" t="s">
        <v>742</v>
      </c>
      <c r="B264" s="37" t="s">
        <v>743</v>
      </c>
      <c r="C264" s="38">
        <v>1151951635</v>
      </c>
      <c r="D264" s="38">
        <v>0</v>
      </c>
      <c r="E264" s="38">
        <v>0</v>
      </c>
      <c r="F264" s="38">
        <v>0</v>
      </c>
      <c r="G264" s="38">
        <v>0</v>
      </c>
      <c r="H264" s="38">
        <v>1151951635</v>
      </c>
      <c r="I264" s="38">
        <v>859763100</v>
      </c>
      <c r="J264" s="38">
        <v>0</v>
      </c>
      <c r="K264" s="38">
        <v>859763100</v>
      </c>
      <c r="L264" s="38">
        <v>292188535</v>
      </c>
      <c r="M264" s="38">
        <v>171690820</v>
      </c>
      <c r="N264" s="38">
        <v>160725208</v>
      </c>
      <c r="O264" s="38">
        <v>332416028</v>
      </c>
    </row>
    <row r="265" spans="1:15" customFormat="1" ht="15" x14ac:dyDescent="0.25">
      <c r="A265" s="29" t="s">
        <v>744</v>
      </c>
      <c r="B265" s="29" t="s">
        <v>37</v>
      </c>
      <c r="C265" s="30">
        <v>1151951635</v>
      </c>
      <c r="D265" s="30">
        <v>0</v>
      </c>
      <c r="E265" s="30">
        <v>0</v>
      </c>
      <c r="F265" s="30">
        <v>0</v>
      </c>
      <c r="G265" s="30">
        <v>0</v>
      </c>
      <c r="H265" s="30">
        <v>1151951635</v>
      </c>
      <c r="I265" s="30">
        <v>859763100</v>
      </c>
      <c r="J265" s="30">
        <v>0</v>
      </c>
      <c r="K265" s="30">
        <v>859763100</v>
      </c>
      <c r="L265" s="30">
        <v>292188535</v>
      </c>
      <c r="M265" s="30">
        <v>171690820</v>
      </c>
      <c r="N265" s="30">
        <v>160725208</v>
      </c>
      <c r="O265" s="30">
        <v>332416028</v>
      </c>
    </row>
    <row r="266" spans="1:15" s="49" customFormat="1" ht="15" x14ac:dyDescent="0.25">
      <c r="A266" s="37" t="s">
        <v>745</v>
      </c>
      <c r="B266" s="37" t="s">
        <v>746</v>
      </c>
      <c r="C266" s="38">
        <v>7386469958</v>
      </c>
      <c r="D266" s="38">
        <v>0</v>
      </c>
      <c r="E266" s="38">
        <v>154653944</v>
      </c>
      <c r="F266" s="38">
        <v>0</v>
      </c>
      <c r="G266" s="38">
        <v>0</v>
      </c>
      <c r="H266" s="38">
        <v>7231816014</v>
      </c>
      <c r="I266" s="38">
        <v>252937099.68000001</v>
      </c>
      <c r="J266" s="38">
        <v>94480050</v>
      </c>
      <c r="K266" s="38">
        <v>347417149.68000001</v>
      </c>
      <c r="L266" s="38">
        <v>6884398864.3199997</v>
      </c>
      <c r="M266" s="38">
        <v>252937099.68000001</v>
      </c>
      <c r="N266" s="38">
        <v>0</v>
      </c>
      <c r="O266" s="38">
        <v>252937099.68000001</v>
      </c>
    </row>
    <row r="267" spans="1:15" customFormat="1" ht="15" x14ac:dyDescent="0.25">
      <c r="A267" s="29" t="s">
        <v>747</v>
      </c>
      <c r="B267" s="29" t="s">
        <v>748</v>
      </c>
      <c r="C267" s="30">
        <v>391479060</v>
      </c>
      <c r="D267" s="30">
        <v>0</v>
      </c>
      <c r="E267" s="30">
        <v>0</v>
      </c>
      <c r="F267" s="30">
        <v>0</v>
      </c>
      <c r="G267" s="30">
        <v>0</v>
      </c>
      <c r="H267" s="30">
        <v>391479060</v>
      </c>
      <c r="I267" s="30">
        <v>34048118</v>
      </c>
      <c r="J267" s="30">
        <v>94480050</v>
      </c>
      <c r="K267" s="30">
        <v>128528168</v>
      </c>
      <c r="L267" s="30">
        <v>262950892</v>
      </c>
      <c r="M267" s="30">
        <v>34048118</v>
      </c>
      <c r="N267" s="30">
        <v>0</v>
      </c>
      <c r="O267" s="30">
        <v>34048118</v>
      </c>
    </row>
    <row r="268" spans="1:15" customFormat="1" ht="15" x14ac:dyDescent="0.25">
      <c r="A268" s="29" t="s">
        <v>749</v>
      </c>
      <c r="B268" s="29" t="s">
        <v>750</v>
      </c>
      <c r="C268" s="30">
        <v>20000000</v>
      </c>
      <c r="D268" s="30">
        <v>0</v>
      </c>
      <c r="E268" s="30">
        <v>0</v>
      </c>
      <c r="F268" s="30">
        <v>0</v>
      </c>
      <c r="G268" s="30">
        <v>0</v>
      </c>
      <c r="H268" s="30">
        <v>20000000</v>
      </c>
      <c r="I268" s="30">
        <v>0</v>
      </c>
      <c r="J268" s="30">
        <v>0</v>
      </c>
      <c r="K268" s="30">
        <v>0</v>
      </c>
      <c r="L268" s="30">
        <v>20000000</v>
      </c>
      <c r="M268" s="30">
        <v>0</v>
      </c>
      <c r="N268" s="30">
        <v>0</v>
      </c>
      <c r="O268" s="30">
        <v>0</v>
      </c>
    </row>
    <row r="269" spans="1:15" customFormat="1" ht="15" x14ac:dyDescent="0.25">
      <c r="A269" s="29" t="s">
        <v>751</v>
      </c>
      <c r="B269" s="29" t="s">
        <v>752</v>
      </c>
      <c r="C269" s="30">
        <v>316208492</v>
      </c>
      <c r="D269" s="30">
        <v>0</v>
      </c>
      <c r="E269" s="30">
        <v>0</v>
      </c>
      <c r="F269" s="30">
        <v>0</v>
      </c>
      <c r="G269" s="30">
        <v>0</v>
      </c>
      <c r="H269" s="30">
        <v>316208492</v>
      </c>
      <c r="I269" s="30">
        <v>0</v>
      </c>
      <c r="J269" s="30">
        <v>0</v>
      </c>
      <c r="K269" s="30">
        <v>0</v>
      </c>
      <c r="L269" s="30">
        <v>316208492</v>
      </c>
      <c r="M269" s="30">
        <v>0</v>
      </c>
      <c r="N269" s="30">
        <v>0</v>
      </c>
      <c r="O269" s="30">
        <v>0</v>
      </c>
    </row>
    <row r="270" spans="1:15" customFormat="1" ht="15" x14ac:dyDescent="0.25">
      <c r="A270" s="29" t="s">
        <v>753</v>
      </c>
      <c r="B270" s="29" t="s">
        <v>754</v>
      </c>
      <c r="C270" s="30">
        <v>11500000</v>
      </c>
      <c r="D270" s="30">
        <v>0</v>
      </c>
      <c r="E270" s="30">
        <v>0</v>
      </c>
      <c r="F270" s="30">
        <v>0</v>
      </c>
      <c r="G270" s="30">
        <v>0</v>
      </c>
      <c r="H270" s="30">
        <v>11500000</v>
      </c>
      <c r="I270" s="30">
        <v>0</v>
      </c>
      <c r="J270" s="30">
        <v>0</v>
      </c>
      <c r="K270" s="30">
        <v>0</v>
      </c>
      <c r="L270" s="30">
        <v>11500000</v>
      </c>
      <c r="M270" s="30">
        <v>0</v>
      </c>
      <c r="N270" s="30">
        <v>0</v>
      </c>
      <c r="O270" s="30">
        <v>0</v>
      </c>
    </row>
    <row r="271" spans="1:15" customFormat="1" ht="15" x14ac:dyDescent="0.25">
      <c r="A271" s="29" t="s">
        <v>755</v>
      </c>
      <c r="B271" s="29" t="s">
        <v>756</v>
      </c>
      <c r="C271" s="30">
        <v>6319828462</v>
      </c>
      <c r="D271" s="30">
        <v>0</v>
      </c>
      <c r="E271" s="30">
        <v>0</v>
      </c>
      <c r="F271" s="30">
        <v>0</v>
      </c>
      <c r="G271" s="30">
        <v>0</v>
      </c>
      <c r="H271" s="30">
        <v>6319828462</v>
      </c>
      <c r="I271" s="30">
        <v>76088981.680000007</v>
      </c>
      <c r="J271" s="30">
        <v>0</v>
      </c>
      <c r="K271" s="30">
        <v>76088981.680000007</v>
      </c>
      <c r="L271" s="30">
        <v>6243739480.3199997</v>
      </c>
      <c r="M271" s="30">
        <v>76088981.679999992</v>
      </c>
      <c r="N271" s="30">
        <v>0</v>
      </c>
      <c r="O271" s="30">
        <v>76088981.679999992</v>
      </c>
    </row>
    <row r="272" spans="1:15" customFormat="1" ht="15" x14ac:dyDescent="0.25">
      <c r="A272" s="29" t="s">
        <v>757</v>
      </c>
      <c r="B272" s="29" t="s">
        <v>758</v>
      </c>
      <c r="C272" s="30">
        <v>142800000</v>
      </c>
      <c r="D272" s="30">
        <v>0</v>
      </c>
      <c r="E272" s="30">
        <v>142800000</v>
      </c>
      <c r="F272" s="30">
        <v>0</v>
      </c>
      <c r="G272" s="30">
        <v>0</v>
      </c>
      <c r="H272" s="30">
        <v>0</v>
      </c>
      <c r="I272" s="30">
        <v>0</v>
      </c>
      <c r="J272" s="30">
        <v>0</v>
      </c>
      <c r="K272" s="30">
        <v>0</v>
      </c>
      <c r="L272" s="30">
        <v>0</v>
      </c>
      <c r="M272" s="30">
        <v>0</v>
      </c>
      <c r="N272" s="30">
        <v>0</v>
      </c>
      <c r="O272" s="30">
        <v>0</v>
      </c>
    </row>
    <row r="273" spans="1:17" customFormat="1" ht="15" x14ac:dyDescent="0.25">
      <c r="A273" s="29" t="s">
        <v>759</v>
      </c>
      <c r="B273" s="29" t="s">
        <v>760</v>
      </c>
      <c r="C273" s="30">
        <v>10000000</v>
      </c>
      <c r="D273" s="30">
        <v>0</v>
      </c>
      <c r="E273" s="30">
        <v>0</v>
      </c>
      <c r="F273" s="30">
        <v>0</v>
      </c>
      <c r="G273" s="30">
        <v>0</v>
      </c>
      <c r="H273" s="30">
        <v>10000000</v>
      </c>
      <c r="I273" s="30">
        <v>0</v>
      </c>
      <c r="J273" s="30">
        <v>0</v>
      </c>
      <c r="K273" s="30">
        <v>0</v>
      </c>
      <c r="L273" s="30">
        <v>10000000</v>
      </c>
      <c r="M273" s="30">
        <v>0</v>
      </c>
      <c r="N273" s="30">
        <v>0</v>
      </c>
      <c r="O273" s="30">
        <v>0</v>
      </c>
    </row>
    <row r="274" spans="1:17" customFormat="1" ht="15" x14ac:dyDescent="0.25">
      <c r="A274" s="29" t="s">
        <v>761</v>
      </c>
      <c r="B274" s="29" t="s">
        <v>762</v>
      </c>
      <c r="C274" s="30">
        <v>10000000</v>
      </c>
      <c r="D274" s="30">
        <v>0</v>
      </c>
      <c r="E274" s="30">
        <v>0</v>
      </c>
      <c r="F274" s="30">
        <v>0</v>
      </c>
      <c r="G274" s="30">
        <v>0</v>
      </c>
      <c r="H274" s="30">
        <v>10000000</v>
      </c>
      <c r="I274" s="30">
        <v>0</v>
      </c>
      <c r="J274" s="30">
        <v>0</v>
      </c>
      <c r="K274" s="30">
        <v>0</v>
      </c>
      <c r="L274" s="30">
        <v>10000000</v>
      </c>
      <c r="M274" s="30">
        <v>0</v>
      </c>
      <c r="N274" s="30">
        <v>0</v>
      </c>
      <c r="O274" s="30">
        <v>0</v>
      </c>
    </row>
    <row r="275" spans="1:17" customFormat="1" ht="15" x14ac:dyDescent="0.25">
      <c r="A275" s="29" t="s">
        <v>763</v>
      </c>
      <c r="B275" s="29" t="s">
        <v>764</v>
      </c>
      <c r="C275" s="30">
        <v>10000000</v>
      </c>
      <c r="D275" s="30">
        <v>0</v>
      </c>
      <c r="E275" s="30">
        <v>0</v>
      </c>
      <c r="F275" s="30">
        <v>0</v>
      </c>
      <c r="G275" s="30">
        <v>0</v>
      </c>
      <c r="H275" s="30">
        <v>10000000</v>
      </c>
      <c r="I275" s="30">
        <v>0</v>
      </c>
      <c r="J275" s="30">
        <v>0</v>
      </c>
      <c r="K275" s="30">
        <v>0</v>
      </c>
      <c r="L275" s="30">
        <v>10000000</v>
      </c>
      <c r="M275" s="30">
        <v>0</v>
      </c>
      <c r="N275" s="30">
        <v>0</v>
      </c>
      <c r="O275" s="30">
        <v>0</v>
      </c>
    </row>
    <row r="276" spans="1:17" customFormat="1" ht="15" x14ac:dyDescent="0.25">
      <c r="A276" s="29" t="s">
        <v>765</v>
      </c>
      <c r="B276" s="29" t="s">
        <v>766</v>
      </c>
      <c r="C276" s="30">
        <v>154653944</v>
      </c>
      <c r="D276" s="30">
        <v>0</v>
      </c>
      <c r="E276" s="30">
        <v>11853944</v>
      </c>
      <c r="F276" s="30">
        <v>0</v>
      </c>
      <c r="G276" s="30">
        <v>0</v>
      </c>
      <c r="H276" s="30">
        <v>142800000</v>
      </c>
      <c r="I276" s="30">
        <v>142800000</v>
      </c>
      <c r="J276" s="30">
        <v>0</v>
      </c>
      <c r="K276" s="30">
        <v>142800000</v>
      </c>
      <c r="L276" s="30">
        <v>0</v>
      </c>
      <c r="M276" s="30">
        <v>142800000</v>
      </c>
      <c r="N276" s="30">
        <v>0</v>
      </c>
      <c r="O276" s="30">
        <v>142800000</v>
      </c>
    </row>
    <row r="277" spans="1:17" s="49" customFormat="1" ht="15" x14ac:dyDescent="0.25">
      <c r="A277" s="37" t="s">
        <v>767</v>
      </c>
      <c r="B277" s="37" t="s">
        <v>430</v>
      </c>
      <c r="C277" s="38">
        <v>1295301494</v>
      </c>
      <c r="D277" s="38">
        <v>90000</v>
      </c>
      <c r="E277" s="38">
        <v>0.4</v>
      </c>
      <c r="F277" s="38">
        <v>0</v>
      </c>
      <c r="G277" s="38">
        <v>0</v>
      </c>
      <c r="H277" s="38">
        <v>1295391493.5999999</v>
      </c>
      <c r="I277" s="38">
        <v>152581475.59999999</v>
      </c>
      <c r="J277" s="38">
        <v>0</v>
      </c>
      <c r="K277" s="38">
        <v>152581475.59999999</v>
      </c>
      <c r="L277" s="38">
        <v>1142810018</v>
      </c>
      <c r="M277" s="38">
        <v>36285970</v>
      </c>
      <c r="N277" s="38">
        <v>26505080</v>
      </c>
      <c r="O277" s="38">
        <v>62791050</v>
      </c>
    </row>
    <row r="278" spans="1:17" s="49" customFormat="1" ht="15" x14ac:dyDescent="0.25">
      <c r="A278" s="37" t="s">
        <v>768</v>
      </c>
      <c r="B278" s="37" t="s">
        <v>769</v>
      </c>
      <c r="C278" s="38">
        <v>1066597421</v>
      </c>
      <c r="D278" s="38">
        <v>0</v>
      </c>
      <c r="E278" s="38">
        <v>0</v>
      </c>
      <c r="F278" s="38">
        <v>0</v>
      </c>
      <c r="G278" s="38">
        <v>0</v>
      </c>
      <c r="H278" s="38">
        <v>1066597421</v>
      </c>
      <c r="I278" s="38">
        <v>39930000</v>
      </c>
      <c r="J278" s="38">
        <v>0</v>
      </c>
      <c r="K278" s="38">
        <v>39930000</v>
      </c>
      <c r="L278" s="38">
        <v>1026667421</v>
      </c>
      <c r="M278" s="38">
        <v>7627200</v>
      </c>
      <c r="N278" s="38">
        <v>10144960</v>
      </c>
      <c r="O278" s="38">
        <v>17772160</v>
      </c>
    </row>
    <row r="279" spans="1:17" customFormat="1" ht="15" x14ac:dyDescent="0.25">
      <c r="A279" s="29" t="s">
        <v>770</v>
      </c>
      <c r="B279" s="29" t="s">
        <v>65</v>
      </c>
      <c r="C279" s="30">
        <v>1022617421</v>
      </c>
      <c r="D279" s="30">
        <v>0</v>
      </c>
      <c r="E279" s="30">
        <v>0</v>
      </c>
      <c r="F279" s="30">
        <v>0</v>
      </c>
      <c r="G279" s="30">
        <v>0</v>
      </c>
      <c r="H279" s="30">
        <v>1022617421</v>
      </c>
      <c r="I279" s="30">
        <v>0</v>
      </c>
      <c r="J279" s="30">
        <v>0</v>
      </c>
      <c r="K279" s="30">
        <v>0</v>
      </c>
      <c r="L279" s="30">
        <v>1022617421</v>
      </c>
      <c r="M279" s="30">
        <v>0</v>
      </c>
      <c r="N279" s="30">
        <v>0</v>
      </c>
      <c r="O279" s="30">
        <v>0</v>
      </c>
    </row>
    <row r="280" spans="1:17" customFormat="1" ht="15" x14ac:dyDescent="0.25">
      <c r="A280" s="29" t="s">
        <v>771</v>
      </c>
      <c r="B280" s="29" t="s">
        <v>772</v>
      </c>
      <c r="C280" s="30">
        <v>43980000</v>
      </c>
      <c r="D280" s="30">
        <v>0</v>
      </c>
      <c r="E280" s="30">
        <v>0</v>
      </c>
      <c r="F280" s="30">
        <v>0</v>
      </c>
      <c r="G280" s="30">
        <v>0</v>
      </c>
      <c r="H280" s="30">
        <v>43980000</v>
      </c>
      <c r="I280" s="30">
        <v>39930000</v>
      </c>
      <c r="J280" s="30">
        <v>0</v>
      </c>
      <c r="K280" s="30">
        <v>39930000</v>
      </c>
      <c r="L280" s="30">
        <v>4050000</v>
      </c>
      <c r="M280" s="30">
        <v>7627200</v>
      </c>
      <c r="N280" s="30">
        <v>10144960</v>
      </c>
      <c r="O280" s="30">
        <v>17772160</v>
      </c>
    </row>
    <row r="281" spans="1:17" s="49" customFormat="1" ht="15" x14ac:dyDescent="0.25">
      <c r="A281" s="37" t="s">
        <v>773</v>
      </c>
      <c r="B281" s="37" t="s">
        <v>77</v>
      </c>
      <c r="C281" s="38">
        <v>228704073</v>
      </c>
      <c r="D281" s="38">
        <v>90000</v>
      </c>
      <c r="E281" s="38">
        <v>0.4</v>
      </c>
      <c r="F281" s="38">
        <v>0</v>
      </c>
      <c r="G281" s="38">
        <v>0</v>
      </c>
      <c r="H281" s="38">
        <v>228794072.59999999</v>
      </c>
      <c r="I281" s="38">
        <v>112651475.59999999</v>
      </c>
      <c r="J281" s="38">
        <v>0</v>
      </c>
      <c r="K281" s="38">
        <v>112651475.59999999</v>
      </c>
      <c r="L281" s="38">
        <v>116142597</v>
      </c>
      <c r="M281" s="38">
        <v>28658770</v>
      </c>
      <c r="N281" s="38">
        <v>16360120</v>
      </c>
      <c r="O281" s="38">
        <v>45018890</v>
      </c>
    </row>
    <row r="282" spans="1:17" customFormat="1" ht="15" x14ac:dyDescent="0.25">
      <c r="A282" s="29" t="s">
        <v>774</v>
      </c>
      <c r="B282" s="29" t="s">
        <v>85</v>
      </c>
      <c r="C282" s="30">
        <v>30000000</v>
      </c>
      <c r="D282" s="30">
        <v>0</v>
      </c>
      <c r="E282" s="30">
        <v>0</v>
      </c>
      <c r="F282" s="30">
        <v>0</v>
      </c>
      <c r="G282" s="30">
        <v>0</v>
      </c>
      <c r="H282" s="30">
        <v>30000000</v>
      </c>
      <c r="I282" s="30">
        <v>0</v>
      </c>
      <c r="J282" s="30">
        <v>0</v>
      </c>
      <c r="K282" s="30">
        <v>0</v>
      </c>
      <c r="L282" s="30">
        <v>30000000</v>
      </c>
      <c r="M282" s="30">
        <v>0</v>
      </c>
      <c r="N282" s="30">
        <v>0</v>
      </c>
      <c r="O282" s="30">
        <v>0</v>
      </c>
    </row>
    <row r="283" spans="1:17" customFormat="1" ht="15" x14ac:dyDescent="0.25">
      <c r="A283" s="29" t="s">
        <v>775</v>
      </c>
      <c r="B283" s="29" t="s">
        <v>776</v>
      </c>
      <c r="C283" s="30">
        <v>40279722</v>
      </c>
      <c r="D283" s="30">
        <v>0</v>
      </c>
      <c r="E283" s="30">
        <v>0.4</v>
      </c>
      <c r="F283" s="30">
        <v>0</v>
      </c>
      <c r="G283" s="30">
        <v>0</v>
      </c>
      <c r="H283" s="30">
        <v>40279721.600000001</v>
      </c>
      <c r="I283" s="30">
        <v>40279721.600000001</v>
      </c>
      <c r="J283" s="30">
        <v>0</v>
      </c>
      <c r="K283" s="30">
        <v>40279721.600000001</v>
      </c>
      <c r="L283" s="30">
        <v>0</v>
      </c>
      <c r="M283" s="30">
        <v>0</v>
      </c>
      <c r="N283" s="30">
        <v>0</v>
      </c>
      <c r="O283" s="30">
        <v>0</v>
      </c>
    </row>
    <row r="284" spans="1:17" customFormat="1" ht="15" x14ac:dyDescent="0.25">
      <c r="A284" s="29" t="s">
        <v>777</v>
      </c>
      <c r="B284" s="29" t="s">
        <v>778</v>
      </c>
      <c r="C284" s="30">
        <v>129855581</v>
      </c>
      <c r="D284" s="30">
        <v>0</v>
      </c>
      <c r="E284" s="30">
        <v>0</v>
      </c>
      <c r="F284" s="30">
        <v>0</v>
      </c>
      <c r="G284" s="30">
        <v>0</v>
      </c>
      <c r="H284" s="30">
        <v>129855581</v>
      </c>
      <c r="I284" s="30">
        <v>43712984</v>
      </c>
      <c r="J284" s="30">
        <v>0</v>
      </c>
      <c r="K284" s="30">
        <v>43712984</v>
      </c>
      <c r="L284" s="30">
        <v>86142597</v>
      </c>
      <c r="M284" s="30">
        <v>0</v>
      </c>
      <c r="N284" s="30">
        <v>16360120</v>
      </c>
      <c r="O284" s="30">
        <v>16360120</v>
      </c>
    </row>
    <row r="285" spans="1:17" customFormat="1" ht="15" x14ac:dyDescent="0.25">
      <c r="A285" s="29" t="s">
        <v>779</v>
      </c>
      <c r="B285" s="29" t="s">
        <v>780</v>
      </c>
      <c r="C285" s="30">
        <v>28568770</v>
      </c>
      <c r="D285" s="30">
        <v>90000</v>
      </c>
      <c r="E285" s="30">
        <v>0</v>
      </c>
      <c r="F285" s="30">
        <v>0</v>
      </c>
      <c r="G285" s="30">
        <v>0</v>
      </c>
      <c r="H285" s="30">
        <v>28658770</v>
      </c>
      <c r="I285" s="30">
        <v>28658770</v>
      </c>
      <c r="J285" s="30">
        <v>0</v>
      </c>
      <c r="K285" s="30">
        <v>28658770</v>
      </c>
      <c r="L285" s="30">
        <v>0</v>
      </c>
      <c r="M285" s="30">
        <v>28658770</v>
      </c>
      <c r="N285" s="30">
        <v>0</v>
      </c>
      <c r="O285" s="30">
        <v>28658770</v>
      </c>
    </row>
    <row r="286" spans="1:17" customFormat="1" ht="15" x14ac:dyDescent="0.25">
      <c r="A286" s="29"/>
      <c r="B286" s="29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</row>
    <row r="287" spans="1:17" s="48" customFormat="1" ht="15" x14ac:dyDescent="0.25">
      <c r="A287" s="25" t="s">
        <v>781</v>
      </c>
      <c r="B287" s="25" t="s">
        <v>782</v>
      </c>
      <c r="C287" s="26">
        <v>0</v>
      </c>
      <c r="D287" s="26">
        <v>3461765004.6100001</v>
      </c>
      <c r="E287" s="26">
        <v>391153809.81999999</v>
      </c>
      <c r="F287" s="26">
        <v>0</v>
      </c>
      <c r="G287" s="26">
        <v>0</v>
      </c>
      <c r="H287" s="26">
        <v>3070611194.79</v>
      </c>
      <c r="I287" s="26">
        <v>0</v>
      </c>
      <c r="J287" s="26">
        <v>0</v>
      </c>
      <c r="K287" s="26">
        <v>0</v>
      </c>
      <c r="L287" s="26">
        <v>3070611194.79</v>
      </c>
      <c r="M287" s="26">
        <v>0</v>
      </c>
      <c r="N287" s="26">
        <v>0</v>
      </c>
      <c r="O287" s="26">
        <v>0</v>
      </c>
    </row>
    <row r="288" spans="1:17" s="121" customFormat="1" ht="15" x14ac:dyDescent="0.25">
      <c r="A288" s="179"/>
      <c r="B288" s="179"/>
      <c r="C288" s="180"/>
      <c r="D288" s="180"/>
      <c r="E288" s="180"/>
      <c r="F288" s="180"/>
      <c r="G288" s="180"/>
      <c r="H288" s="180"/>
      <c r="I288" s="180"/>
      <c r="J288" s="180"/>
      <c r="K288" s="180"/>
      <c r="L288" s="180"/>
      <c r="M288" s="180"/>
      <c r="N288" s="180"/>
      <c r="O288" s="180"/>
      <c r="P288" s="120"/>
      <c r="Q288" s="116"/>
    </row>
    <row r="289" spans="1:17" s="121" customFormat="1" ht="15" x14ac:dyDescent="0.25">
      <c r="A289" s="179"/>
      <c r="B289" s="179"/>
      <c r="C289" s="180"/>
      <c r="D289" s="180"/>
      <c r="E289" s="180"/>
      <c r="F289" s="180"/>
      <c r="G289" s="180"/>
      <c r="H289" s="180"/>
      <c r="I289" s="180"/>
      <c r="J289" s="180"/>
      <c r="K289" s="180"/>
      <c r="L289" s="180"/>
      <c r="M289" s="180"/>
      <c r="N289" s="180"/>
      <c r="O289" s="180"/>
      <c r="P289" s="120"/>
      <c r="Q289" s="116"/>
    </row>
    <row r="290" spans="1:17" s="121" customFormat="1" ht="15" x14ac:dyDescent="0.25">
      <c r="A290" s="25" t="s">
        <v>898</v>
      </c>
      <c r="B290" s="181"/>
      <c r="C290" s="180"/>
      <c r="D290" s="180"/>
      <c r="E290" s="180"/>
      <c r="F290" s="180"/>
      <c r="G290" s="180"/>
      <c r="H290" s="180"/>
      <c r="I290" s="180"/>
      <c r="J290" s="180"/>
      <c r="K290" s="180"/>
      <c r="L290" s="180"/>
      <c r="M290" s="180"/>
      <c r="N290" s="180"/>
      <c r="O290" s="180"/>
      <c r="P290" s="120"/>
      <c r="Q290" s="116"/>
    </row>
    <row r="291" spans="1:17" s="119" customFormat="1" ht="15" x14ac:dyDescent="0.25">
      <c r="A291" s="37" t="s">
        <v>784</v>
      </c>
      <c r="B291" s="37" t="s">
        <v>785</v>
      </c>
      <c r="C291" s="38">
        <v>11794469568.810001</v>
      </c>
      <c r="D291" s="38">
        <v>3366619870</v>
      </c>
      <c r="E291" s="38">
        <v>0</v>
      </c>
      <c r="F291" s="38">
        <v>0</v>
      </c>
      <c r="G291" s="38">
        <v>0</v>
      </c>
      <c r="H291" s="38">
        <v>15161089438.810001</v>
      </c>
      <c r="I291" s="38">
        <v>10226377412.599998</v>
      </c>
      <c r="J291" s="38">
        <v>6859775</v>
      </c>
      <c r="K291" s="38">
        <v>10233237187.599998</v>
      </c>
      <c r="L291" s="38">
        <v>4927852251.2100029</v>
      </c>
      <c r="M291" s="38">
        <v>4650653003.0299988</v>
      </c>
      <c r="N291" s="38">
        <v>3362184936.1500001</v>
      </c>
      <c r="O291" s="38">
        <v>8012837939.1799994</v>
      </c>
      <c r="P291" s="118"/>
      <c r="Q291" s="67"/>
    </row>
    <row r="292" spans="1:17" s="119" customFormat="1" ht="15" x14ac:dyDescent="0.25">
      <c r="A292" s="37" t="s">
        <v>786</v>
      </c>
      <c r="B292" s="37" t="s">
        <v>787</v>
      </c>
      <c r="C292" s="38">
        <v>11794469568.810001</v>
      </c>
      <c r="D292" s="38">
        <v>3366619870</v>
      </c>
      <c r="E292" s="38">
        <v>0</v>
      </c>
      <c r="F292" s="38">
        <v>0</v>
      </c>
      <c r="G292" s="38">
        <v>0</v>
      </c>
      <c r="H292" s="38">
        <v>15161089438.810001</v>
      </c>
      <c r="I292" s="38">
        <v>10226377412.599998</v>
      </c>
      <c r="J292" s="38">
        <v>6859775</v>
      </c>
      <c r="K292" s="38">
        <v>10233237187.599998</v>
      </c>
      <c r="L292" s="38">
        <v>4927852251.2100029</v>
      </c>
      <c r="M292" s="38">
        <v>4650653003.0299988</v>
      </c>
      <c r="N292" s="38">
        <v>3362184936.1500001</v>
      </c>
      <c r="O292" s="38">
        <v>8012837939.1799994</v>
      </c>
      <c r="P292" s="118"/>
      <c r="Q292" s="67"/>
    </row>
    <row r="293" spans="1:17" s="119" customFormat="1" ht="15" x14ac:dyDescent="0.25">
      <c r="A293" s="37" t="s">
        <v>788</v>
      </c>
      <c r="B293" s="37" t="s">
        <v>174</v>
      </c>
      <c r="C293" s="38">
        <v>8534510705.6099997</v>
      </c>
      <c r="D293" s="38">
        <v>3366619870</v>
      </c>
      <c r="E293" s="38">
        <v>0</v>
      </c>
      <c r="F293" s="38">
        <v>0</v>
      </c>
      <c r="G293" s="38">
        <v>0</v>
      </c>
      <c r="H293" s="38">
        <v>11901130575.610001</v>
      </c>
      <c r="I293" s="38">
        <v>7513814061.3999996</v>
      </c>
      <c r="J293" s="38">
        <v>6859775</v>
      </c>
      <c r="K293" s="38">
        <v>7520673836.3999996</v>
      </c>
      <c r="L293" s="38">
        <v>4380456739.210001</v>
      </c>
      <c r="M293" s="38">
        <v>3267801258.8299999</v>
      </c>
      <c r="N293" s="38">
        <v>2418530841.5799999</v>
      </c>
      <c r="O293" s="38">
        <v>5686332100.4099998</v>
      </c>
      <c r="P293" s="118"/>
      <c r="Q293" s="67"/>
    </row>
    <row r="294" spans="1:17" s="121" customFormat="1" ht="15" x14ac:dyDescent="0.25">
      <c r="A294" s="29" t="s">
        <v>789</v>
      </c>
      <c r="B294" s="29" t="s">
        <v>790</v>
      </c>
      <c r="C294" s="30">
        <v>1000000</v>
      </c>
      <c r="D294" s="30">
        <v>0</v>
      </c>
      <c r="E294" s="30">
        <v>0</v>
      </c>
      <c r="F294" s="30">
        <v>0</v>
      </c>
      <c r="G294" s="30">
        <v>0</v>
      </c>
      <c r="H294" s="30">
        <v>1000000</v>
      </c>
      <c r="I294" s="30">
        <v>0</v>
      </c>
      <c r="J294" s="30">
        <v>0</v>
      </c>
      <c r="K294" s="30">
        <v>0</v>
      </c>
      <c r="L294" s="30">
        <v>1000000</v>
      </c>
      <c r="M294" s="30">
        <v>0</v>
      </c>
      <c r="N294" s="30">
        <v>0</v>
      </c>
      <c r="O294" s="30">
        <v>0</v>
      </c>
      <c r="P294" s="120"/>
      <c r="Q294" s="116"/>
    </row>
    <row r="295" spans="1:17" s="121" customFormat="1" ht="15" x14ac:dyDescent="0.25">
      <c r="A295" s="29" t="s">
        <v>791</v>
      </c>
      <c r="B295" s="29" t="s">
        <v>792</v>
      </c>
      <c r="C295" s="30">
        <v>0</v>
      </c>
      <c r="D295" s="30">
        <v>0</v>
      </c>
      <c r="E295" s="30">
        <v>0</v>
      </c>
      <c r="F295" s="30">
        <v>0</v>
      </c>
      <c r="G295" s="30">
        <v>0</v>
      </c>
      <c r="H295" s="30">
        <v>0</v>
      </c>
      <c r="I295" s="30">
        <v>0</v>
      </c>
      <c r="J295" s="30">
        <v>0</v>
      </c>
      <c r="K295" s="30">
        <v>0</v>
      </c>
      <c r="L295" s="30">
        <v>0</v>
      </c>
      <c r="M295" s="30">
        <v>0</v>
      </c>
      <c r="N295" s="30">
        <v>0</v>
      </c>
      <c r="O295" s="30">
        <v>0</v>
      </c>
      <c r="P295" s="120"/>
      <c r="Q295" s="116"/>
    </row>
    <row r="296" spans="1:17" s="121" customFormat="1" ht="15" x14ac:dyDescent="0.25">
      <c r="A296" s="29" t="s">
        <v>793</v>
      </c>
      <c r="B296" s="29" t="s">
        <v>794</v>
      </c>
      <c r="C296" s="30">
        <v>0</v>
      </c>
      <c r="D296" s="30">
        <v>0</v>
      </c>
      <c r="E296" s="30">
        <v>0</v>
      </c>
      <c r="F296" s="30">
        <v>0</v>
      </c>
      <c r="G296" s="30">
        <v>0</v>
      </c>
      <c r="H296" s="30">
        <v>0</v>
      </c>
      <c r="I296" s="30">
        <v>0</v>
      </c>
      <c r="J296" s="30">
        <v>0</v>
      </c>
      <c r="K296" s="30">
        <v>0</v>
      </c>
      <c r="L296" s="30">
        <v>0</v>
      </c>
      <c r="M296" s="30">
        <v>0</v>
      </c>
      <c r="N296" s="30">
        <v>0</v>
      </c>
      <c r="O296" s="30">
        <v>0</v>
      </c>
      <c r="P296" s="120"/>
      <c r="Q296" s="116"/>
    </row>
    <row r="297" spans="1:17" s="121" customFormat="1" ht="15" x14ac:dyDescent="0.25">
      <c r="A297" s="29" t="s">
        <v>795</v>
      </c>
      <c r="B297" s="29" t="s">
        <v>796</v>
      </c>
      <c r="C297" s="30">
        <v>150864168.61999989</v>
      </c>
      <c r="D297" s="30">
        <v>0</v>
      </c>
      <c r="E297" s="30">
        <v>0</v>
      </c>
      <c r="F297" s="30">
        <v>0</v>
      </c>
      <c r="G297" s="30">
        <v>0</v>
      </c>
      <c r="H297" s="30">
        <v>150864168.61999989</v>
      </c>
      <c r="I297" s="30">
        <v>4.7683715864721421E-9</v>
      </c>
      <c r="J297" s="30">
        <v>0</v>
      </c>
      <c r="K297" s="30">
        <v>4.7683715864721421E-9</v>
      </c>
      <c r="L297" s="30">
        <v>150864168.61999989</v>
      </c>
      <c r="M297" s="30">
        <v>0</v>
      </c>
      <c r="N297" s="30">
        <v>0</v>
      </c>
      <c r="O297" s="30">
        <v>0</v>
      </c>
      <c r="P297" s="120"/>
      <c r="Q297" s="116"/>
    </row>
    <row r="298" spans="1:17" s="121" customFormat="1" ht="15" x14ac:dyDescent="0.25">
      <c r="A298" s="29" t="s">
        <v>797</v>
      </c>
      <c r="B298" s="29" t="s">
        <v>798</v>
      </c>
      <c r="C298" s="30">
        <v>18526651.180000007</v>
      </c>
      <c r="D298" s="30">
        <v>0</v>
      </c>
      <c r="E298" s="30">
        <v>0</v>
      </c>
      <c r="F298" s="30">
        <v>0</v>
      </c>
      <c r="G298" s="30">
        <v>0</v>
      </c>
      <c r="H298" s="30">
        <v>18526651.180000007</v>
      </c>
      <c r="I298" s="30">
        <v>0</v>
      </c>
      <c r="J298" s="30">
        <v>0</v>
      </c>
      <c r="K298" s="30">
        <v>0</v>
      </c>
      <c r="L298" s="30">
        <v>18526651.180000007</v>
      </c>
      <c r="M298" s="30">
        <v>0</v>
      </c>
      <c r="N298" s="30">
        <v>0</v>
      </c>
      <c r="O298" s="30">
        <v>0</v>
      </c>
      <c r="P298" s="120"/>
      <c r="Q298" s="116"/>
    </row>
    <row r="299" spans="1:17" s="121" customFormat="1" ht="15" x14ac:dyDescent="0.25">
      <c r="A299" s="29" t="s">
        <v>799</v>
      </c>
      <c r="B299" s="29" t="s">
        <v>800</v>
      </c>
      <c r="C299" s="30">
        <v>38266719.089999914</v>
      </c>
      <c r="D299" s="30">
        <v>0</v>
      </c>
      <c r="E299" s="30">
        <v>0</v>
      </c>
      <c r="F299" s="30">
        <v>0</v>
      </c>
      <c r="G299" s="30">
        <v>0</v>
      </c>
      <c r="H299" s="30">
        <v>38266719.089999914</v>
      </c>
      <c r="I299" s="30">
        <v>0</v>
      </c>
      <c r="J299" s="30">
        <v>0</v>
      </c>
      <c r="K299" s="30">
        <v>0</v>
      </c>
      <c r="L299" s="30">
        <v>38266719.089999914</v>
      </c>
      <c r="M299" s="30">
        <v>0</v>
      </c>
      <c r="N299" s="30">
        <v>0</v>
      </c>
      <c r="O299" s="30">
        <v>0</v>
      </c>
      <c r="P299" s="120"/>
      <c r="Q299" s="116"/>
    </row>
    <row r="300" spans="1:17" s="121" customFormat="1" ht="15" x14ac:dyDescent="0.25">
      <c r="A300" s="29" t="s">
        <v>801</v>
      </c>
      <c r="B300" s="29" t="s">
        <v>802</v>
      </c>
      <c r="C300" s="30">
        <v>1539306</v>
      </c>
      <c r="D300" s="30">
        <v>0</v>
      </c>
      <c r="E300" s="30">
        <v>0</v>
      </c>
      <c r="F300" s="30">
        <v>0</v>
      </c>
      <c r="G300" s="30">
        <v>0</v>
      </c>
      <c r="H300" s="30">
        <v>1539306</v>
      </c>
      <c r="I300" s="30">
        <v>0</v>
      </c>
      <c r="J300" s="30">
        <v>0</v>
      </c>
      <c r="K300" s="30">
        <v>0</v>
      </c>
      <c r="L300" s="30">
        <v>1539306</v>
      </c>
      <c r="M300" s="30">
        <v>0</v>
      </c>
      <c r="N300" s="30">
        <v>0</v>
      </c>
      <c r="O300" s="30">
        <v>0</v>
      </c>
      <c r="P300" s="120"/>
      <c r="Q300" s="116"/>
    </row>
    <row r="301" spans="1:17" s="121" customFormat="1" ht="15" x14ac:dyDescent="0.25">
      <c r="A301" s="29" t="s">
        <v>803</v>
      </c>
      <c r="B301" s="29" t="s">
        <v>804</v>
      </c>
      <c r="C301" s="30">
        <v>520875453</v>
      </c>
      <c r="D301" s="30">
        <v>0</v>
      </c>
      <c r="E301" s="30">
        <v>0</v>
      </c>
      <c r="F301" s="30">
        <v>0</v>
      </c>
      <c r="G301" s="30">
        <v>0</v>
      </c>
      <c r="H301" s="30">
        <v>520875453</v>
      </c>
      <c r="I301" s="30">
        <v>400376952</v>
      </c>
      <c r="J301" s="30">
        <v>-108</v>
      </c>
      <c r="K301" s="30">
        <v>400376844</v>
      </c>
      <c r="L301" s="30">
        <v>120498609</v>
      </c>
      <c r="M301" s="30">
        <v>361995333</v>
      </c>
      <c r="N301" s="30">
        <v>19719</v>
      </c>
      <c r="O301" s="30">
        <v>362015052</v>
      </c>
      <c r="P301" s="120"/>
      <c r="Q301" s="116"/>
    </row>
    <row r="302" spans="1:17" s="121" customFormat="1" ht="15" x14ac:dyDescent="0.25">
      <c r="A302" s="29" t="s">
        <v>805</v>
      </c>
      <c r="B302" s="29" t="s">
        <v>806</v>
      </c>
      <c r="C302" s="30">
        <v>850875340.06000018</v>
      </c>
      <c r="D302" s="30">
        <v>0</v>
      </c>
      <c r="E302" s="30">
        <v>0</v>
      </c>
      <c r="F302" s="30">
        <v>0</v>
      </c>
      <c r="G302" s="30">
        <v>0</v>
      </c>
      <c r="H302" s="30">
        <v>850875340.06000018</v>
      </c>
      <c r="I302" s="30">
        <v>834869991.20000005</v>
      </c>
      <c r="J302" s="30">
        <v>6859883</v>
      </c>
      <c r="K302" s="30">
        <v>841729874.20000005</v>
      </c>
      <c r="L302" s="30">
        <v>9145465.8600001335</v>
      </c>
      <c r="M302" s="30">
        <v>312218209</v>
      </c>
      <c r="N302" s="30">
        <v>459833262</v>
      </c>
      <c r="O302" s="30">
        <v>772051471</v>
      </c>
      <c r="P302" s="120"/>
      <c r="Q302" s="116"/>
    </row>
    <row r="303" spans="1:17" s="121" customFormat="1" ht="15" x14ac:dyDescent="0.25">
      <c r="A303" s="29" t="s">
        <v>807</v>
      </c>
      <c r="B303" s="29" t="s">
        <v>808</v>
      </c>
      <c r="C303" s="30">
        <v>0</v>
      </c>
      <c r="D303" s="30">
        <v>0</v>
      </c>
      <c r="E303" s="30">
        <v>0</v>
      </c>
      <c r="F303" s="30">
        <v>0</v>
      </c>
      <c r="G303" s="30">
        <v>0</v>
      </c>
      <c r="H303" s="30">
        <v>0</v>
      </c>
      <c r="I303" s="30">
        <v>0</v>
      </c>
      <c r="J303" s="30">
        <v>0</v>
      </c>
      <c r="K303" s="30">
        <v>0</v>
      </c>
      <c r="L303" s="30">
        <v>0</v>
      </c>
      <c r="M303" s="30">
        <v>0</v>
      </c>
      <c r="N303" s="30">
        <v>0</v>
      </c>
      <c r="O303" s="30">
        <v>0</v>
      </c>
      <c r="P303" s="120"/>
      <c r="Q303" s="116"/>
    </row>
    <row r="304" spans="1:17" s="121" customFormat="1" ht="15" x14ac:dyDescent="0.25">
      <c r="A304" s="29" t="s">
        <v>809</v>
      </c>
      <c r="B304" s="29" t="s">
        <v>202</v>
      </c>
      <c r="C304" s="30">
        <v>1716314349.4000001</v>
      </c>
      <c r="D304" s="30">
        <v>0</v>
      </c>
      <c r="E304" s="30">
        <v>0</v>
      </c>
      <c r="F304" s="30">
        <v>0</v>
      </c>
      <c r="G304" s="30">
        <v>0</v>
      </c>
      <c r="H304" s="30">
        <v>1716314349.4000001</v>
      </c>
      <c r="I304" s="30">
        <v>1615740464.4000001</v>
      </c>
      <c r="J304" s="30">
        <v>0</v>
      </c>
      <c r="K304" s="30">
        <v>1615740464.4000001</v>
      </c>
      <c r="L304" s="30">
        <v>100573885</v>
      </c>
      <c r="M304" s="30">
        <v>810543506.42999995</v>
      </c>
      <c r="N304" s="30">
        <v>0</v>
      </c>
      <c r="O304" s="30">
        <v>810543506.42999995</v>
      </c>
      <c r="P304" s="120"/>
      <c r="Q304" s="116"/>
    </row>
    <row r="305" spans="1:17" s="121" customFormat="1" ht="15" x14ac:dyDescent="0.25">
      <c r="A305" s="29" t="s">
        <v>810</v>
      </c>
      <c r="B305" s="29" t="s">
        <v>811</v>
      </c>
      <c r="C305" s="30">
        <v>15912740</v>
      </c>
      <c r="D305" s="30">
        <v>0</v>
      </c>
      <c r="E305" s="30">
        <v>0</v>
      </c>
      <c r="F305" s="30">
        <v>0</v>
      </c>
      <c r="G305" s="30">
        <v>0</v>
      </c>
      <c r="H305" s="30">
        <v>15912740</v>
      </c>
      <c r="I305" s="30">
        <v>0</v>
      </c>
      <c r="J305" s="30">
        <v>0</v>
      </c>
      <c r="K305" s="30">
        <v>0</v>
      </c>
      <c r="L305" s="30">
        <v>15912740</v>
      </c>
      <c r="M305" s="30">
        <v>0</v>
      </c>
      <c r="N305" s="30">
        <v>0</v>
      </c>
      <c r="O305" s="30">
        <v>0</v>
      </c>
      <c r="P305" s="120"/>
      <c r="Q305" s="116"/>
    </row>
    <row r="306" spans="1:17" s="121" customFormat="1" ht="15" x14ac:dyDescent="0.25">
      <c r="A306" s="29" t="s">
        <v>812</v>
      </c>
      <c r="B306" s="29" t="s">
        <v>206</v>
      </c>
      <c r="C306" s="30">
        <v>629057918</v>
      </c>
      <c r="D306" s="30">
        <v>0</v>
      </c>
      <c r="E306" s="30">
        <v>0</v>
      </c>
      <c r="F306" s="30">
        <v>0</v>
      </c>
      <c r="G306" s="30">
        <v>0</v>
      </c>
      <c r="H306" s="30">
        <v>629057918</v>
      </c>
      <c r="I306" s="30">
        <v>536457212</v>
      </c>
      <c r="J306" s="30">
        <v>0</v>
      </c>
      <c r="K306" s="30">
        <v>536457212</v>
      </c>
      <c r="L306" s="30">
        <v>92600706</v>
      </c>
      <c r="M306" s="30">
        <v>474368393</v>
      </c>
      <c r="N306" s="30">
        <v>62088819</v>
      </c>
      <c r="O306" s="30">
        <v>536457212</v>
      </c>
      <c r="P306" s="120"/>
      <c r="Q306" s="116"/>
    </row>
    <row r="307" spans="1:17" s="121" customFormat="1" ht="15" x14ac:dyDescent="0.25">
      <c r="A307" s="29" t="s">
        <v>813</v>
      </c>
      <c r="B307" s="29" t="s">
        <v>814</v>
      </c>
      <c r="C307" s="30">
        <v>0</v>
      </c>
      <c r="D307" s="30">
        <v>0</v>
      </c>
      <c r="E307" s="30">
        <v>0</v>
      </c>
      <c r="F307" s="30">
        <v>0</v>
      </c>
      <c r="G307" s="30">
        <v>0</v>
      </c>
      <c r="H307" s="30">
        <v>0</v>
      </c>
      <c r="I307" s="30">
        <v>0</v>
      </c>
      <c r="J307" s="30">
        <v>0</v>
      </c>
      <c r="K307" s="30">
        <v>0</v>
      </c>
      <c r="L307" s="30">
        <v>0</v>
      </c>
      <c r="M307" s="30">
        <v>0</v>
      </c>
      <c r="N307" s="30">
        <v>0</v>
      </c>
      <c r="O307" s="30">
        <v>0</v>
      </c>
      <c r="P307" s="120"/>
      <c r="Q307" s="116"/>
    </row>
    <row r="308" spans="1:17" s="121" customFormat="1" ht="15" x14ac:dyDescent="0.25">
      <c r="A308" s="29" t="s">
        <v>815</v>
      </c>
      <c r="B308" s="29" t="s">
        <v>208</v>
      </c>
      <c r="C308" s="30">
        <v>2278194732.4000001</v>
      </c>
      <c r="D308" s="30">
        <v>0</v>
      </c>
      <c r="E308" s="30">
        <v>0</v>
      </c>
      <c r="F308" s="30">
        <v>0</v>
      </c>
      <c r="G308" s="30">
        <v>0</v>
      </c>
      <c r="H308" s="30">
        <v>2278194732.4000001</v>
      </c>
      <c r="I308" s="30">
        <v>2198605507.4000001</v>
      </c>
      <c r="J308" s="30">
        <v>0</v>
      </c>
      <c r="K308" s="30">
        <v>2198605507.4000001</v>
      </c>
      <c r="L308" s="30">
        <v>79589225</v>
      </c>
      <c r="M308" s="30">
        <v>0</v>
      </c>
      <c r="N308" s="30">
        <v>1335234895</v>
      </c>
      <c r="O308" s="30">
        <v>1335234895</v>
      </c>
      <c r="P308" s="120"/>
      <c r="Q308" s="116"/>
    </row>
    <row r="309" spans="1:17" s="121" customFormat="1" ht="15" x14ac:dyDescent="0.25">
      <c r="A309" s="29" t="s">
        <v>816</v>
      </c>
      <c r="B309" s="29" t="s">
        <v>817</v>
      </c>
      <c r="C309" s="30">
        <v>1574409096</v>
      </c>
      <c r="D309" s="30">
        <v>0</v>
      </c>
      <c r="E309" s="30">
        <v>0</v>
      </c>
      <c r="F309" s="30">
        <v>0</v>
      </c>
      <c r="G309" s="30">
        <v>0</v>
      </c>
      <c r="H309" s="30">
        <v>1574409096</v>
      </c>
      <c r="I309" s="30">
        <v>1574409096</v>
      </c>
      <c r="J309" s="30">
        <v>0</v>
      </c>
      <c r="K309" s="30">
        <v>1574409096</v>
      </c>
      <c r="L309" s="30">
        <v>0</v>
      </c>
      <c r="M309" s="30">
        <v>955320979</v>
      </c>
      <c r="N309" s="30">
        <v>561354146.57999992</v>
      </c>
      <c r="O309" s="30">
        <v>1516675125.5799999</v>
      </c>
      <c r="P309" s="120"/>
      <c r="Q309" s="116"/>
    </row>
    <row r="310" spans="1:17" s="121" customFormat="1" ht="15" x14ac:dyDescent="0.25">
      <c r="A310" s="29" t="s">
        <v>922</v>
      </c>
      <c r="B310" s="29" t="s">
        <v>923</v>
      </c>
      <c r="C310" s="30">
        <v>0</v>
      </c>
      <c r="D310" s="30">
        <v>3366619870</v>
      </c>
      <c r="E310" s="30">
        <v>0</v>
      </c>
      <c r="F310" s="30">
        <v>0</v>
      </c>
      <c r="G310" s="30">
        <v>0</v>
      </c>
      <c r="H310" s="30">
        <v>3366619870</v>
      </c>
      <c r="I310" s="30">
        <v>0</v>
      </c>
      <c r="J310" s="30">
        <v>0</v>
      </c>
      <c r="K310" s="30">
        <v>0</v>
      </c>
      <c r="L310" s="30">
        <v>3366619870</v>
      </c>
      <c r="M310" s="30">
        <v>0</v>
      </c>
      <c r="N310" s="30">
        <v>0</v>
      </c>
      <c r="O310" s="30">
        <v>0</v>
      </c>
      <c r="P310" s="120"/>
      <c r="Q310" s="116"/>
    </row>
    <row r="311" spans="1:17" s="121" customFormat="1" ht="15" x14ac:dyDescent="0.25">
      <c r="A311" s="29" t="s">
        <v>818</v>
      </c>
      <c r="B311" s="29" t="s">
        <v>819</v>
      </c>
      <c r="C311" s="30">
        <v>450</v>
      </c>
      <c r="D311" s="30">
        <v>0</v>
      </c>
      <c r="E311" s="30">
        <v>0</v>
      </c>
      <c r="F311" s="30">
        <v>0</v>
      </c>
      <c r="G311" s="30">
        <v>0</v>
      </c>
      <c r="H311" s="30">
        <v>450</v>
      </c>
      <c r="I311" s="30">
        <v>0</v>
      </c>
      <c r="J311" s="30">
        <v>0</v>
      </c>
      <c r="K311" s="30">
        <v>0</v>
      </c>
      <c r="L311" s="30">
        <v>450</v>
      </c>
      <c r="M311" s="30">
        <v>0</v>
      </c>
      <c r="N311" s="30">
        <v>0</v>
      </c>
      <c r="O311" s="30">
        <v>0</v>
      </c>
      <c r="P311" s="120"/>
      <c r="Q311" s="116"/>
    </row>
    <row r="312" spans="1:17" s="121" customFormat="1" ht="15" x14ac:dyDescent="0.25">
      <c r="A312" s="29" t="s">
        <v>820</v>
      </c>
      <c r="B312" s="29" t="s">
        <v>821</v>
      </c>
      <c r="C312" s="30">
        <v>36</v>
      </c>
      <c r="D312" s="30">
        <v>0</v>
      </c>
      <c r="E312" s="30">
        <v>0</v>
      </c>
      <c r="F312" s="30">
        <v>0</v>
      </c>
      <c r="G312" s="30">
        <v>0</v>
      </c>
      <c r="H312" s="30">
        <v>36</v>
      </c>
      <c r="I312" s="30">
        <v>0</v>
      </c>
      <c r="J312" s="30">
        <v>0</v>
      </c>
      <c r="K312" s="30">
        <v>0</v>
      </c>
      <c r="L312" s="30">
        <v>36</v>
      </c>
      <c r="M312" s="30">
        <v>0</v>
      </c>
      <c r="N312" s="30">
        <v>0</v>
      </c>
      <c r="O312" s="30">
        <v>0</v>
      </c>
      <c r="P312" s="120"/>
      <c r="Q312" s="116"/>
    </row>
    <row r="313" spans="1:17" s="121" customFormat="1" ht="15" x14ac:dyDescent="0.25">
      <c r="A313" s="29" t="s">
        <v>822</v>
      </c>
      <c r="B313" s="29" t="s">
        <v>823</v>
      </c>
      <c r="C313" s="30">
        <v>363422585.39999998</v>
      </c>
      <c r="D313" s="30">
        <v>0</v>
      </c>
      <c r="E313" s="30">
        <v>0</v>
      </c>
      <c r="F313" s="30">
        <v>0</v>
      </c>
      <c r="G313" s="30">
        <v>0</v>
      </c>
      <c r="H313" s="30">
        <v>363422585.39999998</v>
      </c>
      <c r="I313" s="30">
        <v>321991807.39999998</v>
      </c>
      <c r="J313" s="30">
        <v>0</v>
      </c>
      <c r="K313" s="30">
        <v>321991807.39999998</v>
      </c>
      <c r="L313" s="30">
        <v>41430778</v>
      </c>
      <c r="M313" s="30">
        <v>321991807.39999998</v>
      </c>
      <c r="N313" s="30">
        <v>0</v>
      </c>
      <c r="O313" s="30">
        <v>321991807.39999998</v>
      </c>
      <c r="P313" s="120"/>
      <c r="Q313" s="116"/>
    </row>
    <row r="314" spans="1:17" s="121" customFormat="1" ht="15" x14ac:dyDescent="0.25">
      <c r="A314" s="29" t="s">
        <v>824</v>
      </c>
      <c r="B314" s="29" t="s">
        <v>825</v>
      </c>
      <c r="C314" s="30">
        <v>26755701</v>
      </c>
      <c r="D314" s="30">
        <v>0</v>
      </c>
      <c r="E314" s="30">
        <v>0</v>
      </c>
      <c r="F314" s="30">
        <v>0</v>
      </c>
      <c r="G314" s="30">
        <v>0</v>
      </c>
      <c r="H314" s="30">
        <v>26755701</v>
      </c>
      <c r="I314" s="30">
        <v>21985076</v>
      </c>
      <c r="J314" s="30">
        <v>0</v>
      </c>
      <c r="K314" s="30">
        <v>21985076</v>
      </c>
      <c r="L314" s="30">
        <v>4770625</v>
      </c>
      <c r="M314" s="30">
        <v>21985076</v>
      </c>
      <c r="N314" s="30">
        <v>0</v>
      </c>
      <c r="O314" s="30">
        <v>21985076</v>
      </c>
      <c r="P314" s="120"/>
      <c r="Q314" s="116"/>
    </row>
    <row r="315" spans="1:17" s="121" customFormat="1" ht="15" x14ac:dyDescent="0.25">
      <c r="A315" s="29" t="s">
        <v>826</v>
      </c>
      <c r="B315" s="29" t="s">
        <v>827</v>
      </c>
      <c r="C315" s="30">
        <v>6047761</v>
      </c>
      <c r="D315" s="30">
        <v>0</v>
      </c>
      <c r="E315" s="30">
        <v>0</v>
      </c>
      <c r="F315" s="30">
        <v>0</v>
      </c>
      <c r="G315" s="30">
        <v>0</v>
      </c>
      <c r="H315" s="30">
        <v>6047761</v>
      </c>
      <c r="I315" s="30">
        <v>0</v>
      </c>
      <c r="J315" s="30">
        <v>0</v>
      </c>
      <c r="K315" s="30">
        <v>0</v>
      </c>
      <c r="L315" s="30">
        <v>6047761</v>
      </c>
      <c r="M315" s="30">
        <v>0</v>
      </c>
      <c r="N315" s="30">
        <v>0</v>
      </c>
      <c r="O315" s="30">
        <v>0</v>
      </c>
      <c r="P315" s="120"/>
      <c r="Q315" s="116"/>
    </row>
    <row r="316" spans="1:17" s="121" customFormat="1" ht="15.75" customHeight="1" x14ac:dyDescent="0.25">
      <c r="A316" s="29" t="s">
        <v>828</v>
      </c>
      <c r="B316" s="29" t="s">
        <v>829</v>
      </c>
      <c r="C316" s="30">
        <v>9380099</v>
      </c>
      <c r="D316" s="30">
        <v>0</v>
      </c>
      <c r="E316" s="30">
        <v>0</v>
      </c>
      <c r="F316" s="30">
        <v>0</v>
      </c>
      <c r="G316" s="30">
        <v>0</v>
      </c>
      <c r="H316" s="30">
        <v>9380099</v>
      </c>
      <c r="I316" s="30">
        <v>9377955</v>
      </c>
      <c r="J316" s="30">
        <v>0</v>
      </c>
      <c r="K316" s="30">
        <v>9377955</v>
      </c>
      <c r="L316" s="30">
        <v>2144</v>
      </c>
      <c r="M316" s="30">
        <v>9377955</v>
      </c>
      <c r="N316" s="30">
        <v>0</v>
      </c>
      <c r="O316" s="30">
        <v>9377955</v>
      </c>
      <c r="P316" s="120"/>
      <c r="Q316" s="116"/>
    </row>
    <row r="317" spans="1:17" s="182" customFormat="1" ht="15" x14ac:dyDescent="0.25">
      <c r="A317" s="29" t="s">
        <v>830</v>
      </c>
      <c r="B317" s="29" t="s">
        <v>831</v>
      </c>
      <c r="C317" s="30">
        <v>333067599.46000004</v>
      </c>
      <c r="D317" s="30">
        <v>0</v>
      </c>
      <c r="E317" s="30">
        <v>0</v>
      </c>
      <c r="F317" s="30">
        <v>0</v>
      </c>
      <c r="G317" s="30">
        <v>0</v>
      </c>
      <c r="H317" s="30">
        <v>333067599.46000004</v>
      </c>
      <c r="I317" s="30">
        <v>-5.4948031902313232E-8</v>
      </c>
      <c r="J317" s="30">
        <v>0</v>
      </c>
      <c r="K317" s="30">
        <v>-5.4948031902313232E-8</v>
      </c>
      <c r="L317" s="30">
        <v>333067599.4600001</v>
      </c>
      <c r="M317" s="30">
        <v>0</v>
      </c>
      <c r="N317" s="30">
        <v>0</v>
      </c>
      <c r="O317" s="30">
        <v>0</v>
      </c>
      <c r="P317" s="141"/>
    </row>
    <row r="318" spans="1:17" s="48" customFormat="1" ht="15" x14ac:dyDescent="0.25">
      <c r="A318" s="37" t="s">
        <v>832</v>
      </c>
      <c r="B318" s="37" t="s">
        <v>247</v>
      </c>
      <c r="C318" s="38">
        <v>404529292</v>
      </c>
      <c r="D318" s="38">
        <v>0</v>
      </c>
      <c r="E318" s="38">
        <v>0</v>
      </c>
      <c r="F318" s="38">
        <v>0</v>
      </c>
      <c r="G318" s="38">
        <v>0</v>
      </c>
      <c r="H318" s="38">
        <v>404529292</v>
      </c>
      <c r="I318" s="38">
        <v>0</v>
      </c>
      <c r="J318" s="38">
        <v>0</v>
      </c>
      <c r="K318" s="38">
        <v>0</v>
      </c>
      <c r="L318" s="38">
        <v>404529292</v>
      </c>
      <c r="M318" s="38">
        <v>0</v>
      </c>
      <c r="N318" s="38">
        <v>0</v>
      </c>
      <c r="O318" s="38">
        <v>0</v>
      </c>
      <c r="P318" s="141"/>
    </row>
    <row r="319" spans="1:17" customFormat="1" ht="15" x14ac:dyDescent="0.25">
      <c r="A319" s="29" t="s">
        <v>833</v>
      </c>
      <c r="B319" s="29" t="s">
        <v>834</v>
      </c>
      <c r="C319" s="30">
        <v>0</v>
      </c>
      <c r="D319" s="30">
        <v>0</v>
      </c>
      <c r="E319" s="30">
        <v>0</v>
      </c>
      <c r="F319" s="30">
        <v>0</v>
      </c>
      <c r="G319" s="30">
        <v>0</v>
      </c>
      <c r="H319" s="30">
        <v>0</v>
      </c>
      <c r="I319" s="30">
        <v>0</v>
      </c>
      <c r="J319" s="30">
        <v>0</v>
      </c>
      <c r="K319" s="30">
        <v>0</v>
      </c>
      <c r="L319" s="30">
        <v>0</v>
      </c>
      <c r="M319" s="30">
        <v>0</v>
      </c>
      <c r="N319" s="30">
        <v>0</v>
      </c>
      <c r="O319" s="30">
        <v>0</v>
      </c>
    </row>
    <row r="320" spans="1:17" customFormat="1" ht="15" x14ac:dyDescent="0.25">
      <c r="A320" s="29" t="s">
        <v>835</v>
      </c>
      <c r="B320" s="29" t="s">
        <v>836</v>
      </c>
      <c r="C320" s="30">
        <v>3795069</v>
      </c>
      <c r="D320" s="30">
        <v>0</v>
      </c>
      <c r="E320" s="30">
        <v>0</v>
      </c>
      <c r="F320" s="30">
        <v>0</v>
      </c>
      <c r="G320" s="30">
        <v>0</v>
      </c>
      <c r="H320" s="30">
        <v>3795069</v>
      </c>
      <c r="I320" s="30">
        <v>0</v>
      </c>
      <c r="J320" s="30">
        <v>0</v>
      </c>
      <c r="K320" s="30">
        <v>0</v>
      </c>
      <c r="L320" s="30">
        <v>3795069</v>
      </c>
      <c r="M320" s="30">
        <v>0</v>
      </c>
      <c r="N320" s="30">
        <v>0</v>
      </c>
      <c r="O320" s="30">
        <v>0</v>
      </c>
    </row>
    <row r="321" spans="1:15" customFormat="1" ht="15" x14ac:dyDescent="0.25">
      <c r="A321" s="29" t="s">
        <v>837</v>
      </c>
      <c r="B321" s="29" t="s">
        <v>838</v>
      </c>
      <c r="C321" s="30">
        <v>19506945</v>
      </c>
      <c r="D321" s="30">
        <v>0</v>
      </c>
      <c r="E321" s="30">
        <v>0</v>
      </c>
      <c r="F321" s="30">
        <v>0</v>
      </c>
      <c r="G321" s="30">
        <v>0</v>
      </c>
      <c r="H321" s="30">
        <v>19506945</v>
      </c>
      <c r="I321" s="30">
        <v>0</v>
      </c>
      <c r="J321" s="30">
        <v>0</v>
      </c>
      <c r="K321" s="30">
        <v>0</v>
      </c>
      <c r="L321" s="30">
        <v>19506945</v>
      </c>
      <c r="M321" s="30">
        <v>0</v>
      </c>
      <c r="N321" s="30">
        <v>0</v>
      </c>
      <c r="O321" s="30">
        <v>0</v>
      </c>
    </row>
    <row r="322" spans="1:15" customFormat="1" ht="15" x14ac:dyDescent="0.25">
      <c r="A322" s="29" t="s">
        <v>839</v>
      </c>
      <c r="B322" s="29" t="s">
        <v>840</v>
      </c>
      <c r="C322" s="30">
        <v>263451796</v>
      </c>
      <c r="D322" s="30">
        <v>0</v>
      </c>
      <c r="E322" s="30">
        <v>0</v>
      </c>
      <c r="F322" s="30">
        <v>0</v>
      </c>
      <c r="G322" s="30">
        <v>0</v>
      </c>
      <c r="H322" s="30">
        <v>263451796</v>
      </c>
      <c r="I322" s="30">
        <v>0</v>
      </c>
      <c r="J322" s="30">
        <v>0</v>
      </c>
      <c r="K322" s="30">
        <v>0</v>
      </c>
      <c r="L322" s="30">
        <v>263451796</v>
      </c>
      <c r="M322" s="30">
        <v>0</v>
      </c>
      <c r="N322" s="30">
        <v>0</v>
      </c>
      <c r="O322" s="30">
        <v>0</v>
      </c>
    </row>
    <row r="323" spans="1:15" customFormat="1" ht="15" x14ac:dyDescent="0.25">
      <c r="A323" s="29" t="s">
        <v>841</v>
      </c>
      <c r="B323" s="29" t="s">
        <v>842</v>
      </c>
      <c r="C323" s="30">
        <v>178</v>
      </c>
      <c r="D323" s="30">
        <v>0</v>
      </c>
      <c r="E323" s="30">
        <v>0</v>
      </c>
      <c r="F323" s="30">
        <v>0</v>
      </c>
      <c r="G323" s="30">
        <v>0</v>
      </c>
      <c r="H323" s="30">
        <v>178</v>
      </c>
      <c r="I323" s="30">
        <v>0</v>
      </c>
      <c r="J323" s="30">
        <v>0</v>
      </c>
      <c r="K323" s="30">
        <v>0</v>
      </c>
      <c r="L323" s="30">
        <v>178</v>
      </c>
      <c r="M323" s="30">
        <v>0</v>
      </c>
      <c r="N323" s="30">
        <v>0</v>
      </c>
      <c r="O323" s="30">
        <v>0</v>
      </c>
    </row>
    <row r="324" spans="1:15" customFormat="1" ht="15" x14ac:dyDescent="0.25">
      <c r="A324" s="29" t="s">
        <v>843</v>
      </c>
      <c r="B324" s="29" t="s">
        <v>844</v>
      </c>
      <c r="C324" s="30">
        <v>111999660</v>
      </c>
      <c r="D324" s="30">
        <v>0</v>
      </c>
      <c r="E324" s="30">
        <v>0</v>
      </c>
      <c r="F324" s="30">
        <v>0</v>
      </c>
      <c r="G324" s="30">
        <v>0</v>
      </c>
      <c r="H324" s="30">
        <v>111999660</v>
      </c>
      <c r="I324" s="30">
        <v>0</v>
      </c>
      <c r="J324" s="30">
        <v>0</v>
      </c>
      <c r="K324" s="30">
        <v>0</v>
      </c>
      <c r="L324" s="30">
        <v>111999660</v>
      </c>
      <c r="M324" s="30">
        <v>0</v>
      </c>
      <c r="N324" s="30">
        <v>0</v>
      </c>
      <c r="O324" s="30">
        <v>0</v>
      </c>
    </row>
    <row r="325" spans="1:15" customFormat="1" ht="15" x14ac:dyDescent="0.25">
      <c r="A325" s="29" t="s">
        <v>845</v>
      </c>
      <c r="B325" s="29" t="s">
        <v>846</v>
      </c>
      <c r="C325" s="30">
        <v>105241</v>
      </c>
      <c r="D325" s="30">
        <v>0</v>
      </c>
      <c r="E325" s="30">
        <v>0</v>
      </c>
      <c r="F325" s="30">
        <v>0</v>
      </c>
      <c r="G325" s="30">
        <v>0</v>
      </c>
      <c r="H325" s="30">
        <v>105241</v>
      </c>
      <c r="I325" s="30">
        <v>0</v>
      </c>
      <c r="J325" s="30">
        <v>0</v>
      </c>
      <c r="K325" s="30">
        <v>0</v>
      </c>
      <c r="L325" s="30">
        <v>105241</v>
      </c>
      <c r="M325" s="30">
        <v>0</v>
      </c>
      <c r="N325" s="30">
        <v>0</v>
      </c>
      <c r="O325" s="30">
        <v>0</v>
      </c>
    </row>
    <row r="326" spans="1:15" customFormat="1" ht="15" x14ac:dyDescent="0.25">
      <c r="A326" s="29" t="s">
        <v>847</v>
      </c>
      <c r="B326" s="29" t="s">
        <v>848</v>
      </c>
      <c r="C326" s="30">
        <v>5670403</v>
      </c>
      <c r="D326" s="30">
        <v>0</v>
      </c>
      <c r="E326" s="30">
        <v>0</v>
      </c>
      <c r="F326" s="30">
        <v>0</v>
      </c>
      <c r="G326" s="30">
        <v>0</v>
      </c>
      <c r="H326" s="30">
        <v>5670403</v>
      </c>
      <c r="I326" s="30">
        <v>0</v>
      </c>
      <c r="J326" s="30">
        <v>0</v>
      </c>
      <c r="K326" s="30">
        <v>0</v>
      </c>
      <c r="L326" s="30">
        <v>5670403</v>
      </c>
      <c r="M326" s="30">
        <v>0</v>
      </c>
      <c r="N326" s="30">
        <v>0</v>
      </c>
      <c r="O326" s="30">
        <v>0</v>
      </c>
    </row>
    <row r="327" spans="1:15" s="49" customFormat="1" ht="15" x14ac:dyDescent="0.25">
      <c r="A327" s="37" t="s">
        <v>849</v>
      </c>
      <c r="B327" s="37" t="s">
        <v>212</v>
      </c>
      <c r="C327" s="38">
        <v>815700955</v>
      </c>
      <c r="D327" s="38">
        <v>0</v>
      </c>
      <c r="E327" s="38">
        <v>0</v>
      </c>
      <c r="F327" s="38">
        <v>0</v>
      </c>
      <c r="G327" s="38">
        <v>0</v>
      </c>
      <c r="H327" s="38">
        <v>815700955</v>
      </c>
      <c r="I327" s="38">
        <v>815700955</v>
      </c>
      <c r="J327" s="38">
        <v>0</v>
      </c>
      <c r="K327" s="38">
        <v>815700955</v>
      </c>
      <c r="L327" s="38">
        <v>0</v>
      </c>
      <c r="M327" s="38">
        <v>332259575</v>
      </c>
      <c r="N327" s="38">
        <v>483441380</v>
      </c>
      <c r="O327" s="38">
        <v>815700955</v>
      </c>
    </row>
    <row r="328" spans="1:15" customFormat="1" ht="15" x14ac:dyDescent="0.25">
      <c r="A328" s="29" t="s">
        <v>850</v>
      </c>
      <c r="B328" s="29" t="s">
        <v>851</v>
      </c>
      <c r="C328" s="30">
        <v>815700955</v>
      </c>
      <c r="D328" s="30">
        <v>0</v>
      </c>
      <c r="E328" s="30">
        <v>0</v>
      </c>
      <c r="F328" s="30">
        <v>0</v>
      </c>
      <c r="G328" s="30">
        <v>0</v>
      </c>
      <c r="H328" s="30">
        <v>815700955</v>
      </c>
      <c r="I328" s="30">
        <v>815700955</v>
      </c>
      <c r="J328" s="30">
        <v>0</v>
      </c>
      <c r="K328" s="30">
        <v>815700955</v>
      </c>
      <c r="L328" s="30">
        <v>0</v>
      </c>
      <c r="M328" s="30">
        <v>332259575</v>
      </c>
      <c r="N328" s="30">
        <v>483441380</v>
      </c>
      <c r="O328" s="30">
        <v>815700955</v>
      </c>
    </row>
    <row r="329" spans="1:15" s="49" customFormat="1" ht="15" x14ac:dyDescent="0.25">
      <c r="A329" s="37" t="s">
        <v>852</v>
      </c>
      <c r="B329" s="37" t="s">
        <v>853</v>
      </c>
      <c r="C329" s="38">
        <v>239668951.19999999</v>
      </c>
      <c r="D329" s="38">
        <v>0</v>
      </c>
      <c r="E329" s="38">
        <v>0</v>
      </c>
      <c r="F329" s="38">
        <v>0</v>
      </c>
      <c r="G329" s="38">
        <v>0</v>
      </c>
      <c r="H329" s="38">
        <v>239668951.19999999</v>
      </c>
      <c r="I329" s="38">
        <v>239668951.19999999</v>
      </c>
      <c r="J329" s="38">
        <v>0</v>
      </c>
      <c r="K329" s="38">
        <v>239668951.19999999</v>
      </c>
      <c r="L329" s="38">
        <v>0</v>
      </c>
      <c r="M329" s="38">
        <v>239668951.20000002</v>
      </c>
      <c r="N329" s="38">
        <v>0</v>
      </c>
      <c r="O329" s="38">
        <v>239668951.20000002</v>
      </c>
    </row>
    <row r="330" spans="1:15" customFormat="1" ht="15" x14ac:dyDescent="0.25">
      <c r="A330" s="29" t="s">
        <v>854</v>
      </c>
      <c r="B330" s="29" t="s">
        <v>855</v>
      </c>
      <c r="C330" s="30">
        <v>239668951.19999999</v>
      </c>
      <c r="D330" s="30">
        <v>0</v>
      </c>
      <c r="E330" s="30">
        <v>0</v>
      </c>
      <c r="F330" s="30">
        <v>0</v>
      </c>
      <c r="G330" s="30">
        <v>0</v>
      </c>
      <c r="H330" s="30">
        <v>239668951.19999999</v>
      </c>
      <c r="I330" s="30">
        <v>239668951.19999999</v>
      </c>
      <c r="J330" s="30">
        <v>0</v>
      </c>
      <c r="K330" s="30">
        <v>239668951.19999999</v>
      </c>
      <c r="L330" s="30">
        <v>0</v>
      </c>
      <c r="M330" s="30">
        <v>239668951.20000002</v>
      </c>
      <c r="N330" s="30">
        <v>0</v>
      </c>
      <c r="O330" s="30">
        <v>239668951.20000002</v>
      </c>
    </row>
    <row r="331" spans="1:15" s="49" customFormat="1" ht="15" x14ac:dyDescent="0.25">
      <c r="A331" s="37" t="s">
        <v>856</v>
      </c>
      <c r="B331" s="37" t="s">
        <v>857</v>
      </c>
      <c r="C331" s="38">
        <v>1800059665</v>
      </c>
      <c r="D331" s="38">
        <v>0</v>
      </c>
      <c r="E331" s="38">
        <v>0</v>
      </c>
      <c r="F331" s="38">
        <v>0</v>
      </c>
      <c r="G331" s="38">
        <v>0</v>
      </c>
      <c r="H331" s="38">
        <v>1800059665</v>
      </c>
      <c r="I331" s="38">
        <v>1657193445</v>
      </c>
      <c r="J331" s="38">
        <v>0</v>
      </c>
      <c r="K331" s="38">
        <v>1657193445</v>
      </c>
      <c r="L331" s="38">
        <v>142866220</v>
      </c>
      <c r="M331" s="38">
        <v>810923218</v>
      </c>
      <c r="N331" s="38">
        <v>460212714.56999999</v>
      </c>
      <c r="O331" s="38">
        <v>1271135932.5699999</v>
      </c>
    </row>
    <row r="332" spans="1:15" customFormat="1" ht="15" x14ac:dyDescent="0.25">
      <c r="A332" s="29" t="s">
        <v>858</v>
      </c>
      <c r="B332" s="29" t="s">
        <v>859</v>
      </c>
      <c r="C332" s="30">
        <v>136620871</v>
      </c>
      <c r="D332" s="30">
        <v>0</v>
      </c>
      <c r="E332" s="30">
        <v>0</v>
      </c>
      <c r="F332" s="30">
        <v>0</v>
      </c>
      <c r="G332" s="30">
        <v>0</v>
      </c>
      <c r="H332" s="30">
        <v>136620871</v>
      </c>
      <c r="I332" s="30">
        <v>0</v>
      </c>
      <c r="J332" s="30">
        <v>0</v>
      </c>
      <c r="K332" s="30">
        <v>0</v>
      </c>
      <c r="L332" s="30">
        <v>136620871</v>
      </c>
      <c r="M332" s="30">
        <v>0</v>
      </c>
      <c r="N332" s="30">
        <v>0</v>
      </c>
      <c r="O332" s="30">
        <v>0</v>
      </c>
    </row>
    <row r="333" spans="1:15" customFormat="1" ht="15" x14ac:dyDescent="0.25">
      <c r="A333" s="29" t="s">
        <v>860</v>
      </c>
      <c r="B333" s="29" t="s">
        <v>861</v>
      </c>
      <c r="C333" s="30">
        <v>0</v>
      </c>
      <c r="D333" s="30">
        <v>0</v>
      </c>
      <c r="E333" s="30">
        <v>0</v>
      </c>
      <c r="F333" s="30">
        <v>0</v>
      </c>
      <c r="G333" s="30">
        <v>0</v>
      </c>
      <c r="H333" s="30">
        <v>0</v>
      </c>
      <c r="I333" s="30">
        <v>0</v>
      </c>
      <c r="J333" s="30">
        <v>0</v>
      </c>
      <c r="K333" s="30">
        <v>0</v>
      </c>
      <c r="L333" s="30">
        <v>0</v>
      </c>
      <c r="M333" s="30">
        <v>0</v>
      </c>
      <c r="N333" s="30">
        <v>0</v>
      </c>
      <c r="O333" s="30">
        <v>0</v>
      </c>
    </row>
    <row r="334" spans="1:15" customFormat="1" ht="15" x14ac:dyDescent="0.25">
      <c r="A334" s="29" t="s">
        <v>862</v>
      </c>
      <c r="B334" s="29" t="s">
        <v>863</v>
      </c>
      <c r="C334" s="30">
        <v>0</v>
      </c>
      <c r="D334" s="30">
        <v>0</v>
      </c>
      <c r="E334" s="30">
        <v>0</v>
      </c>
      <c r="F334" s="30">
        <v>0</v>
      </c>
      <c r="G334" s="30">
        <v>0</v>
      </c>
      <c r="H334" s="30">
        <v>0</v>
      </c>
      <c r="I334" s="30">
        <v>0</v>
      </c>
      <c r="J334" s="30">
        <v>0</v>
      </c>
      <c r="K334" s="30">
        <v>0</v>
      </c>
      <c r="L334" s="30">
        <v>0</v>
      </c>
      <c r="M334" s="30">
        <v>0</v>
      </c>
      <c r="N334" s="30">
        <v>0</v>
      </c>
      <c r="O334" s="30">
        <v>0</v>
      </c>
    </row>
    <row r="335" spans="1:15" customFormat="1" ht="15" x14ac:dyDescent="0.25">
      <c r="A335" s="29" t="s">
        <v>864</v>
      </c>
      <c r="B335" s="29" t="s">
        <v>865</v>
      </c>
      <c r="C335" s="30">
        <v>0</v>
      </c>
      <c r="D335" s="30">
        <v>0</v>
      </c>
      <c r="E335" s="30">
        <v>0</v>
      </c>
      <c r="F335" s="30">
        <v>0</v>
      </c>
      <c r="G335" s="30">
        <v>0</v>
      </c>
      <c r="H335" s="30">
        <v>0</v>
      </c>
      <c r="I335" s="30">
        <v>0</v>
      </c>
      <c r="J335" s="30">
        <v>0</v>
      </c>
      <c r="K335" s="30">
        <v>0</v>
      </c>
      <c r="L335" s="30">
        <v>0</v>
      </c>
      <c r="M335" s="30">
        <v>0</v>
      </c>
      <c r="N335" s="30">
        <v>0</v>
      </c>
      <c r="O335" s="30">
        <v>0</v>
      </c>
    </row>
    <row r="336" spans="1:15" customFormat="1" ht="15" x14ac:dyDescent="0.25">
      <c r="A336" s="29" t="s">
        <v>866</v>
      </c>
      <c r="B336" s="29" t="s">
        <v>867</v>
      </c>
      <c r="C336" s="30">
        <v>0</v>
      </c>
      <c r="D336" s="30">
        <v>0</v>
      </c>
      <c r="E336" s="30">
        <v>0</v>
      </c>
      <c r="F336" s="30">
        <v>0</v>
      </c>
      <c r="G336" s="30">
        <v>0</v>
      </c>
      <c r="H336" s="30">
        <v>0</v>
      </c>
      <c r="I336" s="30">
        <v>0</v>
      </c>
      <c r="J336" s="30">
        <v>0</v>
      </c>
      <c r="K336" s="30">
        <v>0</v>
      </c>
      <c r="L336" s="30">
        <v>0</v>
      </c>
      <c r="M336" s="30">
        <v>0</v>
      </c>
      <c r="N336" s="30">
        <v>0</v>
      </c>
      <c r="O336" s="30">
        <v>0</v>
      </c>
    </row>
    <row r="337" spans="1:15" customFormat="1" ht="15" x14ac:dyDescent="0.25">
      <c r="A337" s="29" t="s">
        <v>868</v>
      </c>
      <c r="B337" s="29" t="s">
        <v>869</v>
      </c>
      <c r="C337" s="30">
        <v>0</v>
      </c>
      <c r="D337" s="30">
        <v>0</v>
      </c>
      <c r="E337" s="30">
        <v>0</v>
      </c>
      <c r="F337" s="30">
        <v>0</v>
      </c>
      <c r="G337" s="30">
        <v>0</v>
      </c>
      <c r="H337" s="30">
        <v>0</v>
      </c>
      <c r="I337" s="30">
        <v>0</v>
      </c>
      <c r="J337" s="30">
        <v>0</v>
      </c>
      <c r="K337" s="30">
        <v>0</v>
      </c>
      <c r="L337" s="30">
        <v>0</v>
      </c>
      <c r="M337" s="30">
        <v>0</v>
      </c>
      <c r="N337" s="30">
        <v>0</v>
      </c>
      <c r="O337" s="30">
        <v>0</v>
      </c>
    </row>
    <row r="338" spans="1:15" customFormat="1" ht="15" x14ac:dyDescent="0.25">
      <c r="A338" s="29" t="s">
        <v>870</v>
      </c>
      <c r="B338" s="29" t="s">
        <v>871</v>
      </c>
      <c r="C338" s="30">
        <v>1657193445</v>
      </c>
      <c r="D338" s="30">
        <v>0</v>
      </c>
      <c r="E338" s="30">
        <v>0</v>
      </c>
      <c r="F338" s="30">
        <v>0</v>
      </c>
      <c r="G338" s="30">
        <v>0</v>
      </c>
      <c r="H338" s="30">
        <v>1657193445</v>
      </c>
      <c r="I338" s="30">
        <v>1657193445</v>
      </c>
      <c r="J338" s="30">
        <v>0</v>
      </c>
      <c r="K338" s="30">
        <v>1657193445</v>
      </c>
      <c r="L338" s="30">
        <v>0</v>
      </c>
      <c r="M338" s="30">
        <v>810923218</v>
      </c>
      <c r="N338" s="30">
        <v>460212714.56999999</v>
      </c>
      <c r="O338" s="30">
        <v>1271135932.5699999</v>
      </c>
    </row>
    <row r="339" spans="1:15" customFormat="1" ht="15" x14ac:dyDescent="0.25">
      <c r="A339" s="29" t="s">
        <v>872</v>
      </c>
      <c r="B339" s="29" t="s">
        <v>859</v>
      </c>
      <c r="C339" s="30">
        <v>56748</v>
      </c>
      <c r="D339" s="30">
        <v>0</v>
      </c>
      <c r="E339" s="30">
        <v>0</v>
      </c>
      <c r="F339" s="30">
        <v>0</v>
      </c>
      <c r="G339" s="30">
        <v>0</v>
      </c>
      <c r="H339" s="30">
        <v>56748</v>
      </c>
      <c r="I339" s="30">
        <v>0</v>
      </c>
      <c r="J339" s="30">
        <v>0</v>
      </c>
      <c r="K339" s="30">
        <v>0</v>
      </c>
      <c r="L339" s="30">
        <v>56748</v>
      </c>
      <c r="M339" s="30">
        <v>0</v>
      </c>
      <c r="N339" s="30">
        <v>0</v>
      </c>
      <c r="O339" s="30">
        <v>0</v>
      </c>
    </row>
    <row r="340" spans="1:15" customFormat="1" ht="15" x14ac:dyDescent="0.25">
      <c r="A340" s="29" t="s">
        <v>873</v>
      </c>
      <c r="B340" s="29" t="s">
        <v>874</v>
      </c>
      <c r="C340" s="30">
        <v>0</v>
      </c>
      <c r="D340" s="30">
        <v>0</v>
      </c>
      <c r="E340" s="30">
        <v>0</v>
      </c>
      <c r="F340" s="30">
        <v>0</v>
      </c>
      <c r="G340" s="30">
        <v>0</v>
      </c>
      <c r="H340" s="30">
        <v>0</v>
      </c>
      <c r="I340" s="30">
        <v>0</v>
      </c>
      <c r="J340" s="30">
        <v>0</v>
      </c>
      <c r="K340" s="30">
        <v>0</v>
      </c>
      <c r="L340" s="30">
        <v>0</v>
      </c>
      <c r="M340" s="30">
        <v>0</v>
      </c>
      <c r="N340" s="30">
        <v>0</v>
      </c>
      <c r="O340" s="30">
        <v>0</v>
      </c>
    </row>
    <row r="341" spans="1:15" customFormat="1" ht="15" x14ac:dyDescent="0.25">
      <c r="A341" s="29" t="s">
        <v>875</v>
      </c>
      <c r="B341" s="29" t="s">
        <v>876</v>
      </c>
      <c r="C341" s="30">
        <v>5963244</v>
      </c>
      <c r="D341" s="30">
        <v>0</v>
      </c>
      <c r="E341" s="30">
        <v>0</v>
      </c>
      <c r="F341" s="30">
        <v>0</v>
      </c>
      <c r="G341" s="30">
        <v>0</v>
      </c>
      <c r="H341" s="30">
        <v>5963244</v>
      </c>
      <c r="I341" s="30">
        <v>0</v>
      </c>
      <c r="J341" s="30">
        <v>0</v>
      </c>
      <c r="K341" s="30">
        <v>0</v>
      </c>
      <c r="L341" s="30">
        <v>5963244</v>
      </c>
      <c r="M341" s="30">
        <v>0</v>
      </c>
      <c r="N341" s="30">
        <v>0</v>
      </c>
      <c r="O341" s="30">
        <v>0</v>
      </c>
    </row>
    <row r="342" spans="1:15" customFormat="1" ht="15" x14ac:dyDescent="0.25">
      <c r="A342" s="29" t="s">
        <v>877</v>
      </c>
      <c r="B342" s="29" t="s">
        <v>878</v>
      </c>
      <c r="C342" s="30">
        <v>0</v>
      </c>
      <c r="D342" s="30">
        <v>0</v>
      </c>
      <c r="E342" s="30">
        <v>0</v>
      </c>
      <c r="F342" s="30">
        <v>0</v>
      </c>
      <c r="G342" s="30">
        <v>0</v>
      </c>
      <c r="H342" s="30">
        <v>0</v>
      </c>
      <c r="I342" s="30">
        <v>0</v>
      </c>
      <c r="J342" s="30">
        <v>0</v>
      </c>
      <c r="K342" s="30">
        <v>0</v>
      </c>
      <c r="L342" s="30">
        <v>0</v>
      </c>
      <c r="M342" s="30">
        <v>0</v>
      </c>
      <c r="N342" s="30">
        <v>0</v>
      </c>
      <c r="O342" s="30">
        <v>0</v>
      </c>
    </row>
    <row r="343" spans="1:15" customFormat="1" ht="15" x14ac:dyDescent="0.25">
      <c r="A343" s="29" t="s">
        <v>879</v>
      </c>
      <c r="B343" s="29" t="s">
        <v>880</v>
      </c>
      <c r="C343" s="30">
        <v>225357</v>
      </c>
      <c r="D343" s="30">
        <v>0</v>
      </c>
      <c r="E343" s="30">
        <v>0</v>
      </c>
      <c r="F343" s="30">
        <v>0</v>
      </c>
      <c r="G343" s="30">
        <v>0</v>
      </c>
      <c r="H343" s="30">
        <v>225357</v>
      </c>
      <c r="I343" s="30">
        <v>0</v>
      </c>
      <c r="J343" s="30">
        <v>0</v>
      </c>
      <c r="K343" s="30">
        <v>0</v>
      </c>
      <c r="L343" s="30">
        <v>225357</v>
      </c>
      <c r="M343" s="30">
        <v>0</v>
      </c>
      <c r="N343" s="30">
        <v>0</v>
      </c>
      <c r="O343" s="30">
        <v>0</v>
      </c>
    </row>
    <row r="344" spans="1:15" customFormat="1" ht="15" x14ac:dyDescent="0.25">
      <c r="A344" s="29" t="s">
        <v>881</v>
      </c>
      <c r="B344" s="29" t="s">
        <v>882</v>
      </c>
      <c r="C344" s="30">
        <v>0</v>
      </c>
      <c r="D344" s="30">
        <v>0</v>
      </c>
      <c r="E344" s="30">
        <v>0</v>
      </c>
      <c r="F344" s="30">
        <v>0</v>
      </c>
      <c r="G344" s="30">
        <v>0</v>
      </c>
      <c r="H344" s="30">
        <v>0</v>
      </c>
      <c r="I344" s="30">
        <v>0</v>
      </c>
      <c r="J344" s="30">
        <v>0</v>
      </c>
      <c r="K344" s="30">
        <v>0</v>
      </c>
      <c r="L344" s="30">
        <v>0</v>
      </c>
      <c r="M344" s="30">
        <v>0</v>
      </c>
      <c r="N344" s="30">
        <v>0</v>
      </c>
      <c r="O344" s="30">
        <v>0</v>
      </c>
    </row>
    <row r="345" spans="1:15" customFormat="1" ht="15" x14ac:dyDescent="0.25">
      <c r="A345" s="29" t="s">
        <v>883</v>
      </c>
      <c r="B345" s="29" t="s">
        <v>884</v>
      </c>
      <c r="C345" s="30">
        <v>0</v>
      </c>
      <c r="D345" s="30">
        <v>0</v>
      </c>
      <c r="E345" s="30">
        <v>0</v>
      </c>
      <c r="F345" s="30">
        <v>0</v>
      </c>
      <c r="G345" s="30">
        <v>0</v>
      </c>
      <c r="H345" s="30">
        <v>0</v>
      </c>
      <c r="I345" s="30">
        <v>0</v>
      </c>
      <c r="J345" s="30">
        <v>0</v>
      </c>
      <c r="K345" s="30">
        <v>0</v>
      </c>
      <c r="L345" s="30">
        <v>0</v>
      </c>
      <c r="M345" s="30">
        <v>0</v>
      </c>
      <c r="N345" s="30">
        <v>0</v>
      </c>
      <c r="O345" s="30">
        <v>0</v>
      </c>
    </row>
    <row r="346" spans="1:15" customFormat="1" ht="15" x14ac:dyDescent="0.25">
      <c r="A346" s="29" t="s">
        <v>885</v>
      </c>
      <c r="B346" s="29" t="s">
        <v>886</v>
      </c>
      <c r="C346" s="30">
        <v>0</v>
      </c>
      <c r="D346" s="30">
        <v>0</v>
      </c>
      <c r="E346" s="30">
        <v>0</v>
      </c>
      <c r="F346" s="30">
        <v>0</v>
      </c>
      <c r="G346" s="30">
        <v>0</v>
      </c>
      <c r="H346" s="30">
        <v>0</v>
      </c>
      <c r="I346" s="30">
        <v>0</v>
      </c>
      <c r="J346" s="30">
        <v>0</v>
      </c>
      <c r="K346" s="30">
        <v>0</v>
      </c>
      <c r="L346" s="30">
        <v>0</v>
      </c>
      <c r="M346" s="30">
        <v>0</v>
      </c>
      <c r="N346" s="30">
        <v>0</v>
      </c>
      <c r="O346" s="30">
        <v>0</v>
      </c>
    </row>
    <row r="347" spans="1:15" customFormat="1" ht="15" x14ac:dyDescent="0.25">
      <c r="A347" s="84"/>
      <c r="B347" s="84"/>
      <c r="C347" s="183"/>
      <c r="D347" s="183"/>
      <c r="E347" s="183"/>
      <c r="F347" s="183"/>
      <c r="G347" s="183"/>
      <c r="H347" s="183"/>
      <c r="I347" s="183"/>
      <c r="J347" s="183"/>
      <c r="K347" s="183"/>
      <c r="L347" s="183"/>
      <c r="M347" s="183"/>
      <c r="N347" s="183"/>
      <c r="O347" s="183"/>
    </row>
    <row r="348" spans="1:15" s="49" customFormat="1" ht="15" x14ac:dyDescent="0.25">
      <c r="A348" s="37" t="s">
        <v>887</v>
      </c>
      <c r="B348" s="37" t="s">
        <v>888</v>
      </c>
      <c r="C348" s="38">
        <v>15000000000</v>
      </c>
      <c r="D348" s="38">
        <v>0</v>
      </c>
      <c r="E348" s="38">
        <v>3366619870</v>
      </c>
      <c r="F348" s="38">
        <v>0</v>
      </c>
      <c r="G348" s="38">
        <v>0</v>
      </c>
      <c r="H348" s="38">
        <v>11633380130</v>
      </c>
      <c r="I348" s="38">
        <v>0</v>
      </c>
      <c r="J348" s="38">
        <v>0</v>
      </c>
      <c r="K348" s="38">
        <v>0</v>
      </c>
      <c r="L348" s="38">
        <v>11633380130</v>
      </c>
      <c r="M348" s="38">
        <v>0</v>
      </c>
      <c r="N348" s="38">
        <v>0</v>
      </c>
      <c r="O348" s="38">
        <v>0</v>
      </c>
    </row>
    <row r="349" spans="1:15" customFormat="1" ht="15" x14ac:dyDescent="0.25">
      <c r="A349" s="50"/>
      <c r="C349" s="184"/>
      <c r="D349" s="6"/>
      <c r="E349" s="184"/>
      <c r="F349" s="6"/>
      <c r="G349" s="6"/>
      <c r="H349" s="6"/>
      <c r="I349" s="6"/>
      <c r="J349" s="6"/>
      <c r="K349" s="6"/>
      <c r="L349" s="6"/>
      <c r="M349" s="6"/>
      <c r="N349" s="6"/>
      <c r="O349" s="6"/>
    </row>
    <row r="350" spans="1:15" customFormat="1" ht="15" x14ac:dyDescent="0.25">
      <c r="A350" s="50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</row>
    <row r="351" spans="1:15" customFormat="1" ht="15" x14ac:dyDescent="0.25">
      <c r="A351" s="50"/>
      <c r="B351" s="86" t="s">
        <v>924</v>
      </c>
      <c r="C351" s="87">
        <f t="shared" ref="C351:O351" si="1">+C5</f>
        <v>202533541757</v>
      </c>
      <c r="D351" s="87">
        <f t="shared" si="1"/>
        <v>16889051892.630001</v>
      </c>
      <c r="E351" s="87">
        <f t="shared" si="1"/>
        <v>1562291494</v>
      </c>
      <c r="F351" s="87">
        <f t="shared" si="1"/>
        <v>14714058145.139999</v>
      </c>
      <c r="G351" s="87">
        <f t="shared" si="1"/>
        <v>-14714058145.139999</v>
      </c>
      <c r="H351" s="87">
        <f t="shared" si="1"/>
        <v>217860302155.63</v>
      </c>
      <c r="I351" s="87">
        <f t="shared" si="1"/>
        <v>66338029164.700012</v>
      </c>
      <c r="J351" s="87">
        <f t="shared" si="1"/>
        <v>4689293970.0600004</v>
      </c>
      <c r="K351" s="87">
        <f t="shared" si="1"/>
        <v>71027323134.76001</v>
      </c>
      <c r="L351" s="87">
        <f t="shared" si="1"/>
        <v>146832979020.87</v>
      </c>
      <c r="M351" s="87">
        <f t="shared" si="1"/>
        <v>20433965103.279999</v>
      </c>
      <c r="N351" s="87">
        <f t="shared" si="1"/>
        <v>11334469535.370001</v>
      </c>
      <c r="O351" s="87">
        <f t="shared" si="1"/>
        <v>31768434638.650002</v>
      </c>
    </row>
    <row r="352" spans="1:15" customFormat="1" ht="15" x14ac:dyDescent="0.25">
      <c r="A352" s="50"/>
      <c r="B352" s="89" t="s">
        <v>890</v>
      </c>
      <c r="C352" s="90">
        <f>+C348</f>
        <v>15000000000</v>
      </c>
      <c r="D352" s="90">
        <f t="shared" ref="D352:H352" si="2">+D348</f>
        <v>0</v>
      </c>
      <c r="E352" s="90">
        <f t="shared" si="2"/>
        <v>3366619870</v>
      </c>
      <c r="F352" s="90">
        <f t="shared" si="2"/>
        <v>0</v>
      </c>
      <c r="G352" s="90">
        <f t="shared" si="2"/>
        <v>0</v>
      </c>
      <c r="H352" s="90">
        <f t="shared" si="2"/>
        <v>11633380130</v>
      </c>
      <c r="I352" s="90">
        <f>+I348</f>
        <v>0</v>
      </c>
      <c r="J352" s="90">
        <f t="shared" ref="J352:O352" si="3">+I348</f>
        <v>0</v>
      </c>
      <c r="K352" s="90">
        <f t="shared" si="3"/>
        <v>0</v>
      </c>
      <c r="L352" s="90">
        <f>+H352</f>
        <v>11633380130</v>
      </c>
      <c r="M352" s="90">
        <v>0</v>
      </c>
      <c r="N352" s="90">
        <f t="shared" si="3"/>
        <v>0</v>
      </c>
      <c r="O352" s="90">
        <f t="shared" si="3"/>
        <v>0</v>
      </c>
    </row>
    <row r="353" spans="1:17" customFormat="1" ht="15" x14ac:dyDescent="0.25">
      <c r="A353" s="50"/>
      <c r="B353" s="89" t="s">
        <v>891</v>
      </c>
      <c r="C353" s="90">
        <f>+C291</f>
        <v>11794469568.810001</v>
      </c>
      <c r="D353" s="90">
        <f t="shared" ref="D353:O353" si="4">+D291</f>
        <v>3366619870</v>
      </c>
      <c r="E353" s="90">
        <f t="shared" si="4"/>
        <v>0</v>
      </c>
      <c r="F353" s="90">
        <f t="shared" si="4"/>
        <v>0</v>
      </c>
      <c r="G353" s="90">
        <f t="shared" si="4"/>
        <v>0</v>
      </c>
      <c r="H353" s="90">
        <f t="shared" si="4"/>
        <v>15161089438.810001</v>
      </c>
      <c r="I353" s="90">
        <f t="shared" si="4"/>
        <v>10226377412.599998</v>
      </c>
      <c r="J353" s="90">
        <f>+J291</f>
        <v>6859775</v>
      </c>
      <c r="K353" s="90">
        <f t="shared" si="4"/>
        <v>10233237187.599998</v>
      </c>
      <c r="L353" s="90">
        <f t="shared" si="4"/>
        <v>4927852251.2100029</v>
      </c>
      <c r="M353" s="90">
        <f t="shared" si="4"/>
        <v>4650653003.0299988</v>
      </c>
      <c r="N353" s="90">
        <f t="shared" si="4"/>
        <v>3362184936.1500001</v>
      </c>
      <c r="O353" s="90">
        <f t="shared" si="4"/>
        <v>8012837939.1799994</v>
      </c>
    </row>
    <row r="354" spans="1:17" customFormat="1" ht="15" x14ac:dyDescent="0.25">
      <c r="A354" s="50"/>
      <c r="B354" s="91"/>
      <c r="C354" s="92">
        <f>SUM(C351:C353)</f>
        <v>229328011325.81</v>
      </c>
      <c r="D354" s="92">
        <f t="shared" ref="D354:O354" si="5">SUM(D351:D353)</f>
        <v>20255671762.630001</v>
      </c>
      <c r="E354" s="92">
        <f t="shared" si="5"/>
        <v>4928911364</v>
      </c>
      <c r="F354" s="92">
        <f t="shared" si="5"/>
        <v>14714058145.139999</v>
      </c>
      <c r="G354" s="92">
        <f t="shared" si="5"/>
        <v>-14714058145.139999</v>
      </c>
      <c r="H354" s="92">
        <f>SUM(H351:H353)</f>
        <v>244654771724.44</v>
      </c>
      <c r="I354" s="92">
        <f t="shared" si="5"/>
        <v>76564406577.300018</v>
      </c>
      <c r="J354" s="92">
        <f t="shared" si="5"/>
        <v>4696153745.0600004</v>
      </c>
      <c r="K354" s="92">
        <f>SUM(K351:K353)</f>
        <v>81260560322.360016</v>
      </c>
      <c r="L354" s="92">
        <f t="shared" si="5"/>
        <v>163394211402.07999</v>
      </c>
      <c r="M354" s="92">
        <f t="shared" si="5"/>
        <v>25084618106.309998</v>
      </c>
      <c r="N354" s="92">
        <f t="shared" si="5"/>
        <v>14696654471.52</v>
      </c>
      <c r="O354" s="92">
        <f t="shared" si="5"/>
        <v>39781272577.830002</v>
      </c>
    </row>
    <row r="355" spans="1:17" customFormat="1" ht="15" x14ac:dyDescent="0.25">
      <c r="A355" s="50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</row>
    <row r="356" spans="1:17" customFormat="1" ht="15" x14ac:dyDescent="0.25">
      <c r="A356" s="50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</row>
    <row r="357" spans="1:17" customFormat="1" ht="15" x14ac:dyDescent="0.25">
      <c r="A357" s="50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</row>
    <row r="358" spans="1:17" customFormat="1" ht="15" x14ac:dyDescent="0.25">
      <c r="A358" s="50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</row>
    <row r="359" spans="1:17" customFormat="1" ht="15" x14ac:dyDescent="0.25">
      <c r="A359" s="50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</row>
    <row r="360" spans="1:17" customFormat="1" ht="15" x14ac:dyDescent="0.25">
      <c r="A360" s="50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</row>
    <row r="361" spans="1:17" customFormat="1" ht="15" x14ac:dyDescent="0.25">
      <c r="A361" s="50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</row>
    <row r="362" spans="1:17" customFormat="1" ht="15" x14ac:dyDescent="0.25">
      <c r="A362" s="50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</row>
    <row r="363" spans="1:17" customFormat="1" ht="15" x14ac:dyDescent="0.25">
      <c r="A363" s="50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</row>
    <row r="364" spans="1:17" customFormat="1" ht="15" x14ac:dyDescent="0.25">
      <c r="A364" s="50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</row>
    <row r="365" spans="1:17" customFormat="1" ht="15" x14ac:dyDescent="0.25">
      <c r="A365" s="50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</row>
    <row r="366" spans="1:17" customFormat="1" ht="15" x14ac:dyDescent="0.25">
      <c r="A366" s="50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</row>
    <row r="367" spans="1:17" s="121" customFormat="1" ht="15" x14ac:dyDescent="0.25">
      <c r="A367" s="50"/>
      <c r="B367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120"/>
      <c r="Q367" s="116"/>
    </row>
    <row r="368" spans="1:17" s="121" customFormat="1" ht="15" x14ac:dyDescent="0.25">
      <c r="A368" s="50"/>
      <c r="B368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120"/>
      <c r="Q368" s="116"/>
    </row>
    <row r="369" spans="1:17" s="121" customFormat="1" ht="14.25" customHeight="1" x14ac:dyDescent="0.25">
      <c r="A369" s="50"/>
      <c r="B369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120"/>
      <c r="Q369" s="116"/>
    </row>
    <row r="370" spans="1:17" s="121" customFormat="1" ht="16.5" customHeight="1" x14ac:dyDescent="0.25">
      <c r="A370" s="50"/>
      <c r="B370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120"/>
      <c r="Q370" s="116"/>
    </row>
    <row r="371" spans="1:17" s="121" customFormat="1" ht="15" x14ac:dyDescent="0.25">
      <c r="A371" s="50"/>
      <c r="B371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120"/>
      <c r="Q371" s="116"/>
    </row>
    <row r="372" spans="1:17" s="121" customFormat="1" ht="15" x14ac:dyDescent="0.25">
      <c r="A372" s="50"/>
      <c r="B372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120"/>
      <c r="Q372" s="116"/>
    </row>
    <row r="373" spans="1:17" s="121" customFormat="1" ht="15" x14ac:dyDescent="0.25">
      <c r="A373" s="50"/>
      <c r="B373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120"/>
      <c r="Q373" s="116"/>
    </row>
    <row r="374" spans="1:17" s="121" customFormat="1" ht="15" x14ac:dyDescent="0.25">
      <c r="A374" s="50"/>
      <c r="B374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120"/>
      <c r="Q374" s="116"/>
    </row>
    <row r="375" spans="1:17" s="121" customFormat="1" ht="15" x14ac:dyDescent="0.25">
      <c r="A375" s="50"/>
      <c r="B375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120"/>
      <c r="Q375" s="116"/>
    </row>
    <row r="376" spans="1:17" s="121" customFormat="1" ht="15" x14ac:dyDescent="0.25">
      <c r="A376" s="50"/>
      <c r="B37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120"/>
      <c r="Q376" s="116"/>
    </row>
    <row r="377" spans="1:17" s="121" customFormat="1" ht="15" x14ac:dyDescent="0.25">
      <c r="A377" s="50"/>
      <c r="B377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120"/>
      <c r="Q377" s="116"/>
    </row>
    <row r="378" spans="1:17" s="121" customFormat="1" ht="15" x14ac:dyDescent="0.25">
      <c r="A378" s="50"/>
      <c r="B378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120"/>
      <c r="Q378" s="116"/>
    </row>
    <row r="379" spans="1:17" s="121" customFormat="1" ht="15" x14ac:dyDescent="0.25">
      <c r="A379" s="50"/>
      <c r="B379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120"/>
      <c r="Q379" s="116"/>
    </row>
    <row r="380" spans="1:17" s="121" customFormat="1" ht="15" x14ac:dyDescent="0.25">
      <c r="A380" s="50"/>
      <c r="B380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120"/>
      <c r="Q380" s="116"/>
    </row>
    <row r="381" spans="1:17" s="121" customFormat="1" ht="15" x14ac:dyDescent="0.25">
      <c r="A381" s="50"/>
      <c r="B381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120"/>
      <c r="Q381" s="116"/>
    </row>
    <row r="382" spans="1:17" s="121" customFormat="1" ht="15" x14ac:dyDescent="0.25">
      <c r="A382" s="50"/>
      <c r="B382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120"/>
      <c r="Q382" s="116"/>
    </row>
    <row r="383" spans="1:17" s="121" customFormat="1" ht="15" x14ac:dyDescent="0.25">
      <c r="A383" s="50"/>
      <c r="B383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120"/>
      <c r="Q383" s="116"/>
    </row>
    <row r="384" spans="1:17" s="121" customFormat="1" ht="15" x14ac:dyDescent="0.25">
      <c r="A384" s="50"/>
      <c r="B384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120"/>
      <c r="Q384" s="116"/>
    </row>
    <row r="385" spans="1:17" s="121" customFormat="1" ht="15" x14ac:dyDescent="0.25">
      <c r="A385" s="50"/>
      <c r="B385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120"/>
      <c r="Q385" s="116"/>
    </row>
    <row r="386" spans="1:17" s="121" customFormat="1" ht="15" x14ac:dyDescent="0.25">
      <c r="A386" s="50"/>
      <c r="B38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120"/>
      <c r="Q386" s="116"/>
    </row>
    <row r="387" spans="1:17" s="121" customFormat="1" ht="15" x14ac:dyDescent="0.25">
      <c r="A387" s="50"/>
      <c r="B387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120"/>
      <c r="Q387" s="116"/>
    </row>
    <row r="388" spans="1:17" s="121" customFormat="1" ht="15" x14ac:dyDescent="0.25">
      <c r="A388" s="50"/>
      <c r="B388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120"/>
      <c r="Q388" s="34"/>
    </row>
    <row r="389" spans="1:17" s="121" customFormat="1" ht="15" x14ac:dyDescent="0.25">
      <c r="A389" s="50"/>
      <c r="B389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120"/>
      <c r="Q389" s="34"/>
    </row>
    <row r="390" spans="1:17" s="121" customFormat="1" ht="15" x14ac:dyDescent="0.25">
      <c r="A390" s="50"/>
      <c r="B390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120"/>
      <c r="Q390" s="34"/>
    </row>
    <row r="391" spans="1:17" s="121" customFormat="1" ht="15" x14ac:dyDescent="0.25">
      <c r="A391" s="50"/>
      <c r="B391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120"/>
      <c r="Q391" s="34"/>
    </row>
    <row r="392" spans="1:17" s="121" customFormat="1" ht="15" x14ac:dyDescent="0.25">
      <c r="A392" s="50"/>
      <c r="B392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120"/>
      <c r="Q392" s="34"/>
    </row>
    <row r="393" spans="1:17" s="121" customFormat="1" ht="15" x14ac:dyDescent="0.25">
      <c r="A393" s="50"/>
      <c r="B393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120"/>
      <c r="Q393" s="34"/>
    </row>
    <row r="394" spans="1:17" s="121" customFormat="1" ht="15" x14ac:dyDescent="0.25">
      <c r="A394" s="50"/>
      <c r="B394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120"/>
      <c r="Q394" s="34"/>
    </row>
    <row r="395" spans="1:17" s="121" customFormat="1" ht="15" x14ac:dyDescent="0.25">
      <c r="A395" s="50"/>
      <c r="B395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120"/>
      <c r="Q395" s="34"/>
    </row>
    <row r="396" spans="1:17" s="121" customFormat="1" ht="15" x14ac:dyDescent="0.25">
      <c r="A396" s="50"/>
      <c r="B39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120"/>
      <c r="Q396" s="34"/>
    </row>
    <row r="397" spans="1:17" s="121" customFormat="1" ht="15" x14ac:dyDescent="0.25">
      <c r="A397" s="50"/>
      <c r="B397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120"/>
      <c r="Q397" s="34"/>
    </row>
    <row r="398" spans="1:17" s="121" customFormat="1" ht="15" x14ac:dyDescent="0.25">
      <c r="A398" s="50"/>
      <c r="B398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120"/>
      <c r="Q398" s="34"/>
    </row>
    <row r="399" spans="1:17" s="121" customFormat="1" ht="12.75" x14ac:dyDescent="0.2">
      <c r="A399" s="122"/>
      <c r="C399" s="120"/>
      <c r="D399" s="120"/>
      <c r="E399" s="120"/>
      <c r="F399" s="120"/>
      <c r="G399" s="120"/>
      <c r="H399" s="120"/>
      <c r="I399" s="120"/>
      <c r="J399" s="120"/>
      <c r="K399" s="120"/>
      <c r="L399" s="120"/>
      <c r="M399" s="120"/>
      <c r="N399" s="120"/>
      <c r="O399" s="120"/>
      <c r="P399" s="120"/>
      <c r="Q399" s="34"/>
    </row>
    <row r="400" spans="1:17" s="121" customFormat="1" ht="12.75" x14ac:dyDescent="0.2">
      <c r="A400" s="122"/>
      <c r="C400" s="120"/>
      <c r="D400" s="120"/>
      <c r="E400" s="120"/>
      <c r="F400" s="120"/>
      <c r="G400" s="120"/>
      <c r="H400" s="120"/>
      <c r="I400" s="120"/>
      <c r="J400" s="120"/>
      <c r="K400" s="120"/>
      <c r="L400" s="120"/>
      <c r="M400" s="120"/>
      <c r="N400" s="120"/>
      <c r="O400" s="120"/>
      <c r="P400" s="120"/>
      <c r="Q400" s="34"/>
    </row>
    <row r="401" spans="1:17" s="121" customFormat="1" ht="12.75" x14ac:dyDescent="0.2">
      <c r="A401" s="122"/>
      <c r="C401" s="120"/>
      <c r="D401" s="120"/>
      <c r="E401" s="120"/>
      <c r="F401" s="120"/>
      <c r="G401" s="120"/>
      <c r="H401" s="120"/>
      <c r="I401" s="120"/>
      <c r="J401" s="120"/>
      <c r="K401" s="120"/>
      <c r="L401" s="120"/>
      <c r="M401" s="120"/>
      <c r="N401" s="120"/>
      <c r="O401" s="120"/>
      <c r="P401" s="120"/>
      <c r="Q401" s="34"/>
    </row>
    <row r="402" spans="1:17" s="121" customFormat="1" ht="12.75" x14ac:dyDescent="0.2">
      <c r="A402" s="122"/>
      <c r="C402" s="120"/>
      <c r="D402" s="120"/>
      <c r="E402" s="120"/>
      <c r="F402" s="120"/>
      <c r="G402" s="120"/>
      <c r="H402" s="120"/>
      <c r="I402" s="120"/>
      <c r="J402" s="120"/>
      <c r="K402" s="120"/>
      <c r="L402" s="120"/>
      <c r="M402" s="120"/>
      <c r="N402" s="120"/>
      <c r="O402" s="120"/>
      <c r="P402" s="120"/>
      <c r="Q402" s="34"/>
    </row>
    <row r="403" spans="1:17" s="121" customFormat="1" ht="12.75" x14ac:dyDescent="0.2">
      <c r="A403" s="122"/>
      <c r="C403" s="120"/>
      <c r="D403" s="120"/>
      <c r="E403" s="120"/>
      <c r="F403" s="120"/>
      <c r="G403" s="120"/>
      <c r="H403" s="120"/>
      <c r="I403" s="120"/>
      <c r="J403" s="120"/>
      <c r="K403" s="120"/>
      <c r="L403" s="120"/>
      <c r="M403" s="120"/>
      <c r="N403" s="120"/>
      <c r="O403" s="120"/>
      <c r="P403" s="120"/>
      <c r="Q403" s="34"/>
    </row>
    <row r="404" spans="1:17" s="121" customFormat="1" ht="12.75" x14ac:dyDescent="0.2">
      <c r="A404" s="122"/>
      <c r="C404" s="120"/>
      <c r="D404" s="120"/>
      <c r="E404" s="120"/>
      <c r="F404" s="120"/>
      <c r="G404" s="120"/>
      <c r="H404" s="120"/>
      <c r="I404" s="120"/>
      <c r="J404" s="120"/>
      <c r="K404" s="120"/>
      <c r="L404" s="120"/>
      <c r="M404" s="120"/>
      <c r="N404" s="120"/>
      <c r="O404" s="120"/>
      <c r="P404" s="120"/>
      <c r="Q404" s="34"/>
    </row>
    <row r="405" spans="1:17" s="121" customFormat="1" ht="12.75" x14ac:dyDescent="0.2">
      <c r="A405" s="122"/>
      <c r="C405" s="120"/>
      <c r="D405" s="120"/>
      <c r="E405" s="120"/>
      <c r="F405" s="120"/>
      <c r="G405" s="120"/>
      <c r="H405" s="120"/>
      <c r="I405" s="120"/>
      <c r="J405" s="120"/>
      <c r="K405" s="120"/>
      <c r="L405" s="120"/>
      <c r="M405" s="120"/>
      <c r="N405" s="120"/>
      <c r="O405" s="120"/>
      <c r="P405" s="120"/>
      <c r="Q405" s="34"/>
    </row>
    <row r="406" spans="1:17" s="121" customFormat="1" ht="12.75" x14ac:dyDescent="0.2">
      <c r="A406" s="122"/>
      <c r="C406" s="120"/>
      <c r="D406" s="120"/>
      <c r="E406" s="120"/>
      <c r="F406" s="120"/>
      <c r="G406" s="120"/>
      <c r="H406" s="120"/>
      <c r="I406" s="120"/>
      <c r="J406" s="120"/>
      <c r="K406" s="120"/>
      <c r="L406" s="120"/>
      <c r="M406" s="120"/>
      <c r="N406" s="120"/>
      <c r="O406" s="120"/>
      <c r="P406" s="120"/>
      <c r="Q406" s="34"/>
    </row>
    <row r="407" spans="1:17" s="121" customFormat="1" ht="12.75" x14ac:dyDescent="0.2">
      <c r="A407" s="122"/>
      <c r="C407" s="120"/>
      <c r="D407" s="120"/>
      <c r="E407" s="120"/>
      <c r="F407" s="120"/>
      <c r="G407" s="120"/>
      <c r="H407" s="120"/>
      <c r="I407" s="120"/>
      <c r="J407" s="120"/>
      <c r="K407" s="120"/>
      <c r="L407" s="120"/>
      <c r="M407" s="120"/>
      <c r="N407" s="120"/>
      <c r="O407" s="120"/>
      <c r="P407" s="120"/>
      <c r="Q407" s="34"/>
    </row>
    <row r="408" spans="1:17" s="121" customFormat="1" ht="12.75" x14ac:dyDescent="0.2">
      <c r="A408" s="122"/>
      <c r="C408" s="120"/>
      <c r="D408" s="120"/>
      <c r="E408" s="120"/>
      <c r="F408" s="120"/>
      <c r="G408" s="120"/>
      <c r="H408" s="120"/>
      <c r="I408" s="120"/>
      <c r="J408" s="120"/>
      <c r="K408" s="120"/>
      <c r="L408" s="120"/>
      <c r="M408" s="120"/>
      <c r="N408" s="120"/>
      <c r="O408" s="120"/>
      <c r="P408" s="120"/>
      <c r="Q408" s="34"/>
    </row>
    <row r="409" spans="1:17" s="121" customFormat="1" ht="12.75" x14ac:dyDescent="0.2">
      <c r="A409" s="122"/>
      <c r="C409" s="120"/>
      <c r="D409" s="120"/>
      <c r="E409" s="120"/>
      <c r="F409" s="120"/>
      <c r="G409" s="120"/>
      <c r="H409" s="120"/>
      <c r="I409" s="120"/>
      <c r="J409" s="120"/>
      <c r="K409" s="120"/>
      <c r="L409" s="120"/>
      <c r="M409" s="120"/>
      <c r="N409" s="120"/>
      <c r="O409" s="120"/>
      <c r="P409" s="120"/>
      <c r="Q409" s="34"/>
    </row>
    <row r="410" spans="1:17" s="121" customFormat="1" ht="12.75" x14ac:dyDescent="0.2">
      <c r="A410" s="122"/>
      <c r="C410" s="120"/>
      <c r="D410" s="120"/>
      <c r="E410" s="120"/>
      <c r="F410" s="120"/>
      <c r="G410" s="120"/>
      <c r="H410" s="120"/>
      <c r="I410" s="120"/>
      <c r="J410" s="120"/>
      <c r="K410" s="120"/>
      <c r="L410" s="120"/>
      <c r="M410" s="120"/>
      <c r="N410" s="120"/>
      <c r="O410" s="120"/>
      <c r="P410" s="120"/>
      <c r="Q410" s="34"/>
    </row>
    <row r="411" spans="1:17" s="121" customFormat="1" ht="12.75" x14ac:dyDescent="0.2">
      <c r="A411" s="122"/>
      <c r="C411" s="120"/>
      <c r="D411" s="120"/>
      <c r="E411" s="120"/>
      <c r="F411" s="120"/>
      <c r="G411" s="120"/>
      <c r="H411" s="120"/>
      <c r="I411" s="120"/>
      <c r="J411" s="120"/>
      <c r="K411" s="120"/>
      <c r="L411" s="120"/>
      <c r="M411" s="120"/>
      <c r="N411" s="120"/>
      <c r="O411" s="120"/>
      <c r="P411" s="120"/>
      <c r="Q411" s="34"/>
    </row>
    <row r="412" spans="1:17" s="121" customFormat="1" ht="12.75" x14ac:dyDescent="0.2">
      <c r="A412" s="122"/>
      <c r="C412" s="120"/>
      <c r="D412" s="120"/>
      <c r="E412" s="120"/>
      <c r="F412" s="120"/>
      <c r="G412" s="120"/>
      <c r="H412" s="120"/>
      <c r="I412" s="120"/>
      <c r="J412" s="120"/>
      <c r="K412" s="120"/>
      <c r="L412" s="120"/>
      <c r="M412" s="120"/>
      <c r="N412" s="120"/>
      <c r="O412" s="120"/>
      <c r="P412" s="120"/>
      <c r="Q412" s="34"/>
    </row>
    <row r="413" spans="1:17" s="121" customFormat="1" ht="12.75" x14ac:dyDescent="0.2">
      <c r="A413" s="122"/>
      <c r="C413" s="120"/>
      <c r="D413" s="120"/>
      <c r="E413" s="120"/>
      <c r="F413" s="120"/>
      <c r="G413" s="120"/>
      <c r="H413" s="120"/>
      <c r="I413" s="120"/>
      <c r="J413" s="120"/>
      <c r="K413" s="120"/>
      <c r="L413" s="120"/>
      <c r="M413" s="120"/>
      <c r="N413" s="120"/>
      <c r="O413" s="120"/>
      <c r="P413" s="120"/>
      <c r="Q413" s="34"/>
    </row>
    <row r="414" spans="1:17" s="121" customFormat="1" ht="12.75" x14ac:dyDescent="0.2">
      <c r="A414" s="122"/>
      <c r="C414" s="120"/>
      <c r="D414" s="120"/>
      <c r="E414" s="120"/>
      <c r="F414" s="120"/>
      <c r="G414" s="120"/>
      <c r="H414" s="120"/>
      <c r="I414" s="120"/>
      <c r="J414" s="120"/>
      <c r="K414" s="120"/>
      <c r="L414" s="120"/>
      <c r="M414" s="120"/>
      <c r="N414" s="120"/>
      <c r="O414" s="120"/>
      <c r="P414" s="120"/>
      <c r="Q414" s="34"/>
    </row>
    <row r="415" spans="1:17" s="121" customFormat="1" ht="12.75" x14ac:dyDescent="0.2">
      <c r="A415" s="122"/>
      <c r="C415" s="120"/>
      <c r="D415" s="120"/>
      <c r="E415" s="120"/>
      <c r="F415" s="120"/>
      <c r="G415" s="120"/>
      <c r="H415" s="120"/>
      <c r="I415" s="120"/>
      <c r="J415" s="120"/>
      <c r="K415" s="120"/>
      <c r="L415" s="120"/>
      <c r="M415" s="120"/>
      <c r="N415" s="120"/>
      <c r="O415" s="120"/>
      <c r="P415" s="120"/>
      <c r="Q415" s="34"/>
    </row>
    <row r="416" spans="1:17" s="121" customFormat="1" ht="12.75" x14ac:dyDescent="0.2">
      <c r="A416" s="122"/>
      <c r="C416" s="120"/>
      <c r="D416" s="120"/>
      <c r="E416" s="120"/>
      <c r="F416" s="120"/>
      <c r="G416" s="120"/>
      <c r="H416" s="120"/>
      <c r="I416" s="120"/>
      <c r="J416" s="120"/>
      <c r="K416" s="120"/>
      <c r="L416" s="120"/>
      <c r="M416" s="120"/>
      <c r="N416" s="120"/>
      <c r="O416" s="120"/>
      <c r="P416" s="120"/>
      <c r="Q416" s="34"/>
    </row>
    <row r="417" spans="1:17" s="121" customFormat="1" ht="12.75" x14ac:dyDescent="0.2">
      <c r="A417" s="122"/>
      <c r="C417" s="120"/>
      <c r="D417" s="120"/>
      <c r="E417" s="120"/>
      <c r="F417" s="120"/>
      <c r="G417" s="120"/>
      <c r="H417" s="120"/>
      <c r="I417" s="120"/>
      <c r="J417" s="120"/>
      <c r="K417" s="120"/>
      <c r="L417" s="120"/>
      <c r="M417" s="120"/>
      <c r="N417" s="120"/>
      <c r="O417" s="120"/>
      <c r="P417" s="120"/>
      <c r="Q417" s="34"/>
    </row>
    <row r="418" spans="1:17" s="121" customFormat="1" ht="12.75" x14ac:dyDescent="0.2">
      <c r="A418" s="122"/>
      <c r="C418" s="120"/>
      <c r="D418" s="120"/>
      <c r="E418" s="120"/>
      <c r="F418" s="120"/>
      <c r="G418" s="120"/>
      <c r="H418" s="120"/>
      <c r="I418" s="120"/>
      <c r="J418" s="120"/>
      <c r="K418" s="120"/>
      <c r="L418" s="120"/>
      <c r="M418" s="120"/>
      <c r="N418" s="120"/>
      <c r="O418" s="120"/>
      <c r="P418" s="120"/>
      <c r="Q418" s="34"/>
    </row>
    <row r="419" spans="1:17" s="121" customFormat="1" ht="12.75" x14ac:dyDescent="0.2">
      <c r="A419" s="122"/>
      <c r="C419" s="120"/>
      <c r="D419" s="120"/>
      <c r="E419" s="120"/>
      <c r="F419" s="120"/>
      <c r="G419" s="120"/>
      <c r="H419" s="120"/>
      <c r="I419" s="120"/>
      <c r="J419" s="120"/>
      <c r="K419" s="120"/>
      <c r="L419" s="120"/>
      <c r="M419" s="120"/>
      <c r="N419" s="120"/>
      <c r="O419" s="120"/>
      <c r="P419" s="120"/>
      <c r="Q419" s="34"/>
    </row>
    <row r="420" spans="1:17" customFormat="1" ht="15" x14ac:dyDescent="0.25">
      <c r="A420" s="50"/>
      <c r="B420" s="151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34"/>
    </row>
    <row r="421" spans="1:17" customFormat="1" ht="15" x14ac:dyDescent="0.25">
      <c r="A421" s="50"/>
      <c r="B421" s="151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34"/>
    </row>
    <row r="422" spans="1:17" customFormat="1" ht="15" x14ac:dyDescent="0.25">
      <c r="A422" s="50"/>
      <c r="B422" s="151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34"/>
    </row>
    <row r="423" spans="1:17" customFormat="1" ht="15" x14ac:dyDescent="0.25">
      <c r="A423" s="50"/>
      <c r="B423" s="151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34"/>
    </row>
    <row r="424" spans="1:17" customFormat="1" ht="15" x14ac:dyDescent="0.25">
      <c r="A424" s="50"/>
      <c r="B424" s="151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34"/>
    </row>
    <row r="425" spans="1:17" customFormat="1" ht="15" x14ac:dyDescent="0.25">
      <c r="A425" s="50"/>
      <c r="B425" s="151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34"/>
    </row>
    <row r="426" spans="1:17" customFormat="1" ht="15" x14ac:dyDescent="0.25">
      <c r="A426" s="50"/>
      <c r="B426" s="151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34"/>
    </row>
    <row r="427" spans="1:17" customFormat="1" ht="15" x14ac:dyDescent="0.25">
      <c r="A427" s="50"/>
      <c r="B427" s="151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34"/>
    </row>
    <row r="428" spans="1:17" customFormat="1" ht="15" x14ac:dyDescent="0.25">
      <c r="A428" s="50"/>
      <c r="B428" s="151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34"/>
    </row>
    <row r="429" spans="1:17" customFormat="1" ht="15" x14ac:dyDescent="0.25">
      <c r="A429" s="50"/>
      <c r="B429" s="151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34"/>
    </row>
    <row r="430" spans="1:17" customFormat="1" ht="15" x14ac:dyDescent="0.25">
      <c r="A430" s="50"/>
      <c r="B430" s="151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34"/>
    </row>
    <row r="431" spans="1:17" customFormat="1" ht="15" x14ac:dyDescent="0.25">
      <c r="A431" s="50"/>
      <c r="B431" s="151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34"/>
    </row>
    <row r="432" spans="1:17" customFormat="1" ht="15" x14ac:dyDescent="0.25">
      <c r="A432" s="50"/>
      <c r="B432" s="151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34"/>
    </row>
    <row r="433" spans="1:17" customFormat="1" ht="15" x14ac:dyDescent="0.25">
      <c r="A433" s="50"/>
      <c r="B433" s="151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34"/>
    </row>
    <row r="434" spans="1:17" customFormat="1" ht="15" x14ac:dyDescent="0.25">
      <c r="A434" s="50"/>
      <c r="B434" s="151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34"/>
    </row>
    <row r="435" spans="1:17" customFormat="1" ht="15" x14ac:dyDescent="0.25">
      <c r="A435" s="50"/>
      <c r="B435" s="151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34"/>
    </row>
    <row r="436" spans="1:17" customFormat="1" ht="15" x14ac:dyDescent="0.25">
      <c r="A436" s="50"/>
      <c r="B436" s="151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34"/>
    </row>
    <row r="437" spans="1:17" customFormat="1" ht="15" x14ac:dyDescent="0.25">
      <c r="A437" s="50"/>
      <c r="B437" s="151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34"/>
    </row>
    <row r="438" spans="1:17" customFormat="1" ht="15" x14ac:dyDescent="0.25">
      <c r="A438" s="50"/>
      <c r="B438" s="151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34"/>
    </row>
    <row r="439" spans="1:17" customFormat="1" ht="15" x14ac:dyDescent="0.25">
      <c r="A439" s="50"/>
      <c r="B439" s="151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34"/>
    </row>
    <row r="440" spans="1:17" customFormat="1" ht="15" x14ac:dyDescent="0.25">
      <c r="A440" s="50"/>
      <c r="B440" s="151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34"/>
    </row>
    <row r="441" spans="1:17" customFormat="1" ht="15" x14ac:dyDescent="0.25">
      <c r="A441" s="50"/>
      <c r="B441" s="151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34"/>
    </row>
    <row r="442" spans="1:17" customFormat="1" ht="15" x14ac:dyDescent="0.25">
      <c r="A442" s="50"/>
      <c r="B442" s="151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34"/>
    </row>
    <row r="443" spans="1:17" customFormat="1" ht="15" x14ac:dyDescent="0.25">
      <c r="A443" s="50"/>
      <c r="B443" s="151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34"/>
    </row>
    <row r="444" spans="1:17" customFormat="1" ht="15" x14ac:dyDescent="0.25">
      <c r="A444" s="50"/>
      <c r="B444" s="151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34"/>
    </row>
    <row r="445" spans="1:17" customFormat="1" ht="15" x14ac:dyDescent="0.25">
      <c r="A445" s="50"/>
      <c r="B445" s="151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34"/>
    </row>
    <row r="446" spans="1:17" customFormat="1" ht="15" x14ac:dyDescent="0.25">
      <c r="A446" s="50"/>
      <c r="B446" s="151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34"/>
    </row>
    <row r="447" spans="1:17" customFormat="1" ht="15" x14ac:dyDescent="0.25">
      <c r="A447" s="50"/>
      <c r="B447" s="151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34"/>
    </row>
    <row r="448" spans="1:17" customFormat="1" ht="15" x14ac:dyDescent="0.25">
      <c r="A448" s="50"/>
      <c r="B448" s="151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34"/>
    </row>
    <row r="449" spans="1:17" customFormat="1" ht="15" x14ac:dyDescent="0.25">
      <c r="A449" s="50"/>
      <c r="B449" s="151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34"/>
    </row>
    <row r="450" spans="1:17" customFormat="1" ht="15" x14ac:dyDescent="0.25">
      <c r="A450" s="50"/>
      <c r="B450" s="151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34"/>
    </row>
    <row r="451" spans="1:17" customFormat="1" ht="15" x14ac:dyDescent="0.25">
      <c r="A451" s="50"/>
      <c r="B451" s="151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34"/>
    </row>
    <row r="452" spans="1:17" customFormat="1" ht="15" x14ac:dyDescent="0.25">
      <c r="A452" s="50"/>
      <c r="B452" s="151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34"/>
    </row>
    <row r="453" spans="1:17" customFormat="1" ht="15" x14ac:dyDescent="0.25">
      <c r="A453" s="50"/>
      <c r="B453" s="151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34"/>
    </row>
    <row r="454" spans="1:17" customFormat="1" ht="15" x14ac:dyDescent="0.25">
      <c r="A454" s="50"/>
      <c r="B454" s="151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34"/>
    </row>
    <row r="455" spans="1:17" customFormat="1" ht="15" x14ac:dyDescent="0.25">
      <c r="A455" s="50"/>
      <c r="B455" s="151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34"/>
    </row>
    <row r="456" spans="1:17" customFormat="1" ht="15" x14ac:dyDescent="0.25">
      <c r="A456" s="50"/>
      <c r="B456" s="151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34"/>
    </row>
    <row r="457" spans="1:17" customFormat="1" ht="15" x14ac:dyDescent="0.25">
      <c r="A457" s="50"/>
      <c r="B457" s="151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34"/>
    </row>
    <row r="458" spans="1:17" customFormat="1" ht="15" x14ac:dyDescent="0.25">
      <c r="A458" s="50"/>
      <c r="B458" s="151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34"/>
    </row>
    <row r="459" spans="1:17" customFormat="1" ht="15" x14ac:dyDescent="0.25">
      <c r="A459" s="50"/>
      <c r="B459" s="151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34"/>
    </row>
    <row r="460" spans="1:17" customFormat="1" ht="15" x14ac:dyDescent="0.25">
      <c r="A460" s="50"/>
      <c r="B460" s="151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34"/>
    </row>
    <row r="461" spans="1:17" customFormat="1" ht="15" x14ac:dyDescent="0.25">
      <c r="A461" s="50"/>
      <c r="B461" s="151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34"/>
    </row>
    <row r="462" spans="1:17" customFormat="1" ht="15" x14ac:dyDescent="0.25">
      <c r="A462" s="50"/>
      <c r="B462" s="151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34"/>
    </row>
    <row r="463" spans="1:17" customFormat="1" ht="15" x14ac:dyDescent="0.25">
      <c r="A463" s="50"/>
      <c r="B463" s="151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34"/>
    </row>
    <row r="464" spans="1:17" customFormat="1" ht="15" x14ac:dyDescent="0.25">
      <c r="A464" s="50"/>
      <c r="B464" s="151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34"/>
    </row>
    <row r="465" spans="1:17" customFormat="1" ht="15" x14ac:dyDescent="0.25">
      <c r="A465" s="50"/>
      <c r="B465" s="151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34"/>
    </row>
    <row r="466" spans="1:17" customFormat="1" ht="15" x14ac:dyDescent="0.25">
      <c r="A466" s="50"/>
      <c r="B466" s="151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34"/>
    </row>
    <row r="467" spans="1:17" customFormat="1" ht="15" x14ac:dyDescent="0.25">
      <c r="A467" s="50"/>
      <c r="B467" s="151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34"/>
    </row>
    <row r="468" spans="1:17" customFormat="1" ht="15" x14ac:dyDescent="0.25">
      <c r="A468" s="50"/>
      <c r="B468" s="151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34"/>
    </row>
    <row r="469" spans="1:17" customFormat="1" ht="15" x14ac:dyDescent="0.25">
      <c r="A469" s="50"/>
      <c r="B469" s="151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</row>
    <row r="470" spans="1:17" customFormat="1" ht="15" x14ac:dyDescent="0.25">
      <c r="A470" s="50"/>
      <c r="B470" s="151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</row>
    <row r="471" spans="1:17" customFormat="1" ht="15" x14ac:dyDescent="0.25">
      <c r="A471" s="50"/>
      <c r="B471" s="151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</row>
    <row r="472" spans="1:17" customFormat="1" ht="15" x14ac:dyDescent="0.25">
      <c r="A472" s="50"/>
      <c r="B472" s="151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</row>
    <row r="473" spans="1:17" customFormat="1" ht="15" x14ac:dyDescent="0.25">
      <c r="A473" s="50"/>
      <c r="B473" s="151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</row>
    <row r="474" spans="1:17" customFormat="1" ht="15" x14ac:dyDescent="0.25">
      <c r="A474" s="50"/>
      <c r="B474" s="151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</row>
  </sheetData>
  <mergeCells count="2">
    <mergeCell ref="A1:O1"/>
    <mergeCell ref="A2:O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ABB55-FB58-48AA-AE6B-F65568F13A66}">
  <dimension ref="B1:AD143"/>
  <sheetViews>
    <sheetView topLeftCell="L1" workbookViewId="0">
      <selection activeCell="T20" sqref="T20"/>
    </sheetView>
  </sheetViews>
  <sheetFormatPr baseColWidth="10" defaultRowHeight="15" x14ac:dyDescent="0.25"/>
  <cols>
    <col min="1" max="1" width="20" customWidth="1"/>
    <col min="2" max="2" width="16.7109375" customWidth="1"/>
    <col min="3" max="3" width="36.42578125" customWidth="1"/>
    <col min="4" max="4" width="17.42578125" style="6" customWidth="1"/>
    <col min="5" max="5" width="16" style="6" customWidth="1"/>
    <col min="6" max="6" width="16.7109375" style="6" customWidth="1"/>
    <col min="7" max="7" width="17" style="6" customWidth="1"/>
    <col min="8" max="8" width="18" style="6" customWidth="1"/>
    <col min="9" max="9" width="17.7109375" style="6" customWidth="1"/>
    <col min="10" max="10" width="17.85546875" style="6" customWidth="1"/>
    <col min="11" max="12" width="17.7109375" style="6" customWidth="1"/>
    <col min="13" max="13" width="20.5703125" style="6" customWidth="1"/>
    <col min="14" max="14" width="17.140625" style="6" customWidth="1"/>
    <col min="15" max="15" width="16.7109375" style="6" customWidth="1"/>
    <col min="16" max="16" width="2.42578125" style="8" customWidth="1"/>
    <col min="17" max="17" width="11.42578125" style="8"/>
    <col min="18" max="18" width="14.5703125" style="6" customWidth="1"/>
    <col min="19" max="30" width="11.42578125" style="6"/>
  </cols>
  <sheetData>
    <row r="1" spans="2:30" s="4" customFormat="1" ht="18.75" x14ac:dyDescent="0.3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18.75" x14ac:dyDescent="0.3">
      <c r="B2" s="1" t="s">
        <v>937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x14ac:dyDescent="0.25">
      <c r="B3" s="5"/>
      <c r="G3" s="7"/>
      <c r="H3" s="7"/>
      <c r="I3" s="7"/>
      <c r="J3" s="7"/>
      <c r="K3" s="7"/>
      <c r="M3" s="7"/>
      <c r="N3" s="7"/>
      <c r="O3" s="7"/>
    </row>
    <row r="4" spans="2:30" s="16" customFormat="1" ht="32.25" customHeight="1" x14ac:dyDescent="0.25">
      <c r="B4" s="9" t="s">
        <v>2</v>
      </c>
      <c r="C4" s="9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1" t="s">
        <v>938</v>
      </c>
      <c r="I4" s="11" t="s">
        <v>939</v>
      </c>
      <c r="J4" s="11" t="s">
        <v>8</v>
      </c>
      <c r="K4" s="12" t="s">
        <v>940</v>
      </c>
      <c r="L4" s="12" t="s">
        <v>941</v>
      </c>
      <c r="M4" s="12" t="s">
        <v>9</v>
      </c>
      <c r="N4" s="13" t="s">
        <v>10</v>
      </c>
      <c r="O4" s="10" t="s">
        <v>11</v>
      </c>
      <c r="P4" s="14"/>
      <c r="Q4" s="14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</row>
    <row r="5" spans="2:30" s="19" customFormat="1" ht="16.5" customHeight="1" x14ac:dyDescent="0.2">
      <c r="B5" s="17" t="s">
        <v>12</v>
      </c>
      <c r="C5" s="17" t="s">
        <v>13</v>
      </c>
      <c r="D5" s="18">
        <f>+D7+D11+D54</f>
        <v>202533541757</v>
      </c>
      <c r="E5" s="18">
        <f t="shared" ref="E5:O5" si="0">+E7+E11+E54</f>
        <v>44035996682.979996</v>
      </c>
      <c r="F5" s="18">
        <f t="shared" si="0"/>
        <v>18213073474.349998</v>
      </c>
      <c r="G5" s="18">
        <f t="shared" si="0"/>
        <v>228356464965.62997</v>
      </c>
      <c r="H5" s="18">
        <f t="shared" si="0"/>
        <v>86777572678.089996</v>
      </c>
      <c r="I5" s="18">
        <f t="shared" si="0"/>
        <v>78523240009.889984</v>
      </c>
      <c r="J5" s="18">
        <f t="shared" si="0"/>
        <v>165300812687.97998</v>
      </c>
      <c r="K5" s="18">
        <f t="shared" si="0"/>
        <v>84064908209.690002</v>
      </c>
      <c r="L5" s="18">
        <f t="shared" si="0"/>
        <v>79289897778.47998</v>
      </c>
      <c r="M5" s="18">
        <f t="shared" si="0"/>
        <v>163354805988.16998</v>
      </c>
      <c r="N5" s="18">
        <f t="shared" si="0"/>
        <v>63055652277.649994</v>
      </c>
      <c r="O5" s="18">
        <f t="shared" si="0"/>
        <v>1946006699.8099976</v>
      </c>
      <c r="R5" s="20"/>
    </row>
    <row r="6" spans="2:30" s="23" customFormat="1" ht="12" x14ac:dyDescent="0.2">
      <c r="B6" s="21"/>
      <c r="C6" s="21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R6" s="24"/>
    </row>
    <row r="7" spans="2:30" s="28" customFormat="1" ht="17.25" customHeight="1" x14ac:dyDescent="0.25">
      <c r="B7" s="25" t="s">
        <v>14</v>
      </c>
      <c r="C7" s="25" t="s">
        <v>15</v>
      </c>
      <c r="D7" s="26">
        <v>15767013957</v>
      </c>
      <c r="E7" s="26">
        <v>6116831245.2600002</v>
      </c>
      <c r="F7" s="26">
        <v>433400</v>
      </c>
      <c r="G7" s="26">
        <v>21883411802.260002</v>
      </c>
      <c r="H7" s="26">
        <v>21883411802.260002</v>
      </c>
      <c r="I7" s="26"/>
      <c r="J7" s="26">
        <v>21883411802.260002</v>
      </c>
      <c r="K7" s="26">
        <v>21883411802.260002</v>
      </c>
      <c r="L7" s="26"/>
      <c r="M7" s="26">
        <f>+M8+M9</f>
        <v>21883411802.260002</v>
      </c>
      <c r="N7" s="26">
        <v>0</v>
      </c>
      <c r="O7" s="26">
        <v>0</v>
      </c>
      <c r="P7" s="27"/>
      <c r="R7" s="27"/>
    </row>
    <row r="8" spans="2:30" s="32" customFormat="1" x14ac:dyDescent="0.25">
      <c r="B8" s="29" t="s">
        <v>16</v>
      </c>
      <c r="C8" s="29" t="s">
        <v>17</v>
      </c>
      <c r="D8" s="30">
        <v>9428040</v>
      </c>
      <c r="E8" s="30">
        <v>9.9999999999999995E-7</v>
      </c>
      <c r="F8" s="30">
        <v>433400</v>
      </c>
      <c r="G8" s="30">
        <v>8994640.0000010002</v>
      </c>
      <c r="H8" s="30">
        <v>8994640.0000010002</v>
      </c>
      <c r="I8" s="30"/>
      <c r="J8" s="30">
        <v>8994640.0000010002</v>
      </c>
      <c r="K8" s="30">
        <v>8994640.0000010002</v>
      </c>
      <c r="L8" s="30"/>
      <c r="M8" s="30">
        <v>8994640.0000010002</v>
      </c>
      <c r="N8" s="30">
        <v>0</v>
      </c>
      <c r="O8" s="30">
        <v>0</v>
      </c>
      <c r="P8" s="31"/>
      <c r="R8" s="31"/>
    </row>
    <row r="9" spans="2:30" s="32" customFormat="1" x14ac:dyDescent="0.25">
      <c r="B9" s="29" t="s">
        <v>18</v>
      </c>
      <c r="C9" s="29" t="s">
        <v>19</v>
      </c>
      <c r="D9" s="30">
        <v>15757585917</v>
      </c>
      <c r="E9" s="30">
        <v>6116831245.2600002</v>
      </c>
      <c r="F9" s="30">
        <v>9.9999999999999995E-7</v>
      </c>
      <c r="G9" s="30">
        <v>21874417162.260002</v>
      </c>
      <c r="H9" s="30">
        <v>21874417162.260002</v>
      </c>
      <c r="I9" s="30"/>
      <c r="J9" s="30">
        <v>21874417162.260002</v>
      </c>
      <c r="K9" s="30">
        <v>21874417162.260002</v>
      </c>
      <c r="L9" s="30"/>
      <c r="M9" s="30">
        <v>21874417162.260002</v>
      </c>
      <c r="N9" s="30">
        <v>0</v>
      </c>
      <c r="O9" s="30">
        <v>0</v>
      </c>
      <c r="P9" s="31"/>
      <c r="R9" s="31"/>
    </row>
    <row r="10" spans="2:30" s="33" customFormat="1" x14ac:dyDescent="0.25">
      <c r="B10" s="29"/>
      <c r="C10" s="29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R10" s="34"/>
    </row>
    <row r="11" spans="2:30" s="48" customFormat="1" ht="17.25" customHeight="1" x14ac:dyDescent="0.25">
      <c r="B11" s="25" t="s">
        <v>20</v>
      </c>
      <c r="C11" s="25" t="s">
        <v>21</v>
      </c>
      <c r="D11" s="26">
        <v>37667377158</v>
      </c>
      <c r="E11" s="26">
        <v>3160568162.3899999</v>
      </c>
      <c r="F11" s="26">
        <v>23978432</v>
      </c>
      <c r="G11" s="26">
        <v>40803966888.389999</v>
      </c>
      <c r="H11" s="26">
        <v>12718625774.07</v>
      </c>
      <c r="I11" s="26">
        <v>15545023880.46999</v>
      </c>
      <c r="J11" s="26">
        <v>28263649654.539989</v>
      </c>
      <c r="K11" s="26">
        <v>11951511821.450001</v>
      </c>
      <c r="L11" s="26">
        <v>13335747352.449989</v>
      </c>
      <c r="M11" s="26">
        <v>25287259173.89999</v>
      </c>
      <c r="N11" s="26">
        <v>12540317233.85001</v>
      </c>
      <c r="O11" s="26">
        <v>2976390480.6399994</v>
      </c>
      <c r="R11" s="78"/>
    </row>
    <row r="12" spans="2:30" s="49" customFormat="1" x14ac:dyDescent="0.25">
      <c r="B12" s="37" t="s">
        <v>22</v>
      </c>
      <c r="C12" s="37" t="s">
        <v>23</v>
      </c>
      <c r="D12" s="38">
        <v>37667377158</v>
      </c>
      <c r="E12" s="38">
        <v>3160568162.3899999</v>
      </c>
      <c r="F12" s="38">
        <v>23978432</v>
      </c>
      <c r="G12" s="38">
        <v>40803966888.389999</v>
      </c>
      <c r="H12" s="38">
        <v>12718625774.07</v>
      </c>
      <c r="I12" s="38">
        <v>15545023880.46999</v>
      </c>
      <c r="J12" s="38">
        <v>28263649654.539989</v>
      </c>
      <c r="K12" s="38">
        <v>11951511821.450001</v>
      </c>
      <c r="L12" s="38">
        <v>13335747352.449989</v>
      </c>
      <c r="M12" s="38">
        <v>25287259173.89999</v>
      </c>
      <c r="N12" s="38">
        <v>12540317233.85001</v>
      </c>
      <c r="O12" s="38">
        <v>2976390480.6399994</v>
      </c>
      <c r="R12" s="94"/>
    </row>
    <row r="13" spans="2:30" s="49" customFormat="1" x14ac:dyDescent="0.25">
      <c r="B13" s="37" t="s">
        <v>24</v>
      </c>
      <c r="C13" s="37" t="s">
        <v>25</v>
      </c>
      <c r="D13" s="38">
        <v>16244502</v>
      </c>
      <c r="E13" s="38">
        <v>289870</v>
      </c>
      <c r="F13" s="38">
        <v>9.9999999999999995E-7</v>
      </c>
      <c r="G13" s="38">
        <v>16534371.999999</v>
      </c>
      <c r="H13" s="38">
        <v>14121460</v>
      </c>
      <c r="I13" s="38">
        <v>5964842</v>
      </c>
      <c r="J13" s="38">
        <v>20086302</v>
      </c>
      <c r="K13" s="38">
        <v>10483712</v>
      </c>
      <c r="L13" s="38">
        <v>3819991</v>
      </c>
      <c r="M13" s="38">
        <v>14303703</v>
      </c>
      <c r="N13" s="38">
        <v>-3551930.0000010002</v>
      </c>
      <c r="O13" s="38">
        <v>5782599</v>
      </c>
      <c r="R13" s="94"/>
    </row>
    <row r="14" spans="2:30" x14ac:dyDescent="0.25">
      <c r="B14" s="29" t="s">
        <v>26</v>
      </c>
      <c r="C14" s="29" t="s">
        <v>27</v>
      </c>
      <c r="D14" s="30">
        <v>14686658</v>
      </c>
      <c r="E14" s="30">
        <v>9.9999999999999995E-7</v>
      </c>
      <c r="F14" s="30">
        <v>9.9999999999999995E-7</v>
      </c>
      <c r="G14" s="30">
        <v>14686658</v>
      </c>
      <c r="H14" s="30">
        <v>12273746</v>
      </c>
      <c r="I14" s="30">
        <v>5964842</v>
      </c>
      <c r="J14" s="30">
        <v>18238588</v>
      </c>
      <c r="K14" s="30">
        <v>8875072</v>
      </c>
      <c r="L14" s="30">
        <v>3819991</v>
      </c>
      <c r="M14" s="30">
        <v>12695063</v>
      </c>
      <c r="N14" s="30">
        <v>-3551930</v>
      </c>
      <c r="O14" s="30">
        <v>5543525</v>
      </c>
      <c r="P14"/>
      <c r="Q14"/>
      <c r="S14"/>
      <c r="T14"/>
      <c r="U14"/>
      <c r="V14"/>
      <c r="W14"/>
      <c r="X14"/>
      <c r="Y14"/>
      <c r="Z14"/>
      <c r="AA14"/>
      <c r="AB14"/>
      <c r="AC14"/>
      <c r="AD14"/>
    </row>
    <row r="15" spans="2:30" x14ac:dyDescent="0.25">
      <c r="B15" s="29" t="s">
        <v>28</v>
      </c>
      <c r="C15" s="29" t="s">
        <v>29</v>
      </c>
      <c r="D15" s="30">
        <v>1557844</v>
      </c>
      <c r="E15" s="30">
        <v>289870</v>
      </c>
      <c r="F15" s="30">
        <v>9.9999999999999995E-7</v>
      </c>
      <c r="G15" s="30">
        <v>1847713.999999</v>
      </c>
      <c r="H15" s="30">
        <v>1847714</v>
      </c>
      <c r="I15" s="30">
        <v>9.9999999999999995E-7</v>
      </c>
      <c r="J15" s="30">
        <v>1847714.000001</v>
      </c>
      <c r="K15" s="30">
        <v>1608640</v>
      </c>
      <c r="L15" s="30">
        <v>9.9999999999999995E-7</v>
      </c>
      <c r="M15" s="30">
        <v>1608640.000001</v>
      </c>
      <c r="N15" s="30">
        <v>-2.0000152289867401E-6</v>
      </c>
      <c r="O15" s="30">
        <v>239074</v>
      </c>
      <c r="P15"/>
      <c r="Q15"/>
      <c r="S15"/>
      <c r="T15"/>
      <c r="U15"/>
      <c r="V15"/>
      <c r="W15"/>
      <c r="X15"/>
      <c r="Y15"/>
      <c r="Z15"/>
      <c r="AA15"/>
      <c r="AB15"/>
      <c r="AC15"/>
      <c r="AD15"/>
    </row>
    <row r="16" spans="2:30" s="49" customFormat="1" x14ac:dyDescent="0.25">
      <c r="B16" s="37" t="s">
        <v>30</v>
      </c>
      <c r="C16" s="37" t="s">
        <v>31</v>
      </c>
      <c r="D16" s="38">
        <v>37651132656</v>
      </c>
      <c r="E16" s="38">
        <v>3160278292.3899999</v>
      </c>
      <c r="F16" s="38">
        <v>23978432</v>
      </c>
      <c r="G16" s="38">
        <v>40787432516.389999</v>
      </c>
      <c r="H16" s="38">
        <v>12704504314.07</v>
      </c>
      <c r="I16" s="38">
        <v>15539059038.46999</v>
      </c>
      <c r="J16" s="38">
        <v>28243563352.539989</v>
      </c>
      <c r="K16" s="38">
        <v>11941028109.450001</v>
      </c>
      <c r="L16" s="38">
        <v>13331927361.449989</v>
      </c>
      <c r="M16" s="38">
        <v>25272955470.89999</v>
      </c>
      <c r="N16" s="38">
        <v>12543869163.85001</v>
      </c>
      <c r="O16" s="38">
        <v>2970607881.6399994</v>
      </c>
      <c r="R16" s="94"/>
    </row>
    <row r="17" spans="2:30" s="49" customFormat="1" x14ac:dyDescent="0.25">
      <c r="B17" s="37" t="s">
        <v>32</v>
      </c>
      <c r="C17" s="37" t="s">
        <v>33</v>
      </c>
      <c r="D17" s="38">
        <v>37651132656</v>
      </c>
      <c r="E17" s="38">
        <v>3160278292.3899999</v>
      </c>
      <c r="F17" s="38">
        <v>23978432</v>
      </c>
      <c r="G17" s="38">
        <v>40787432516.389999</v>
      </c>
      <c r="H17" s="38">
        <v>12704504314.07</v>
      </c>
      <c r="I17" s="38">
        <v>15539059038.46999</v>
      </c>
      <c r="J17" s="38">
        <v>28243563352.539989</v>
      </c>
      <c r="K17" s="38">
        <v>11941028109.450001</v>
      </c>
      <c r="L17" s="38">
        <v>13331927361.449989</v>
      </c>
      <c r="M17" s="38">
        <v>25272955470.89999</v>
      </c>
      <c r="N17" s="38">
        <v>12543869163.85001</v>
      </c>
      <c r="O17" s="38">
        <v>2970607881.6399994</v>
      </c>
      <c r="R17" s="94"/>
    </row>
    <row r="18" spans="2:30" s="49" customFormat="1" x14ac:dyDescent="0.25">
      <c r="B18" s="37" t="s">
        <v>34</v>
      </c>
      <c r="C18" s="37" t="s">
        <v>35</v>
      </c>
      <c r="D18" s="38">
        <v>1559738023</v>
      </c>
      <c r="E18" s="38">
        <v>7739751.6900000004</v>
      </c>
      <c r="F18" s="38">
        <v>9.9999999999999995E-7</v>
      </c>
      <c r="G18" s="38">
        <v>1567477774.6899991</v>
      </c>
      <c r="H18" s="38">
        <v>608407574.69000006</v>
      </c>
      <c r="I18" s="38">
        <v>221586623</v>
      </c>
      <c r="J18" s="38">
        <v>829994197.69000006</v>
      </c>
      <c r="K18" s="38">
        <v>459307761</v>
      </c>
      <c r="L18" s="38">
        <v>204428251</v>
      </c>
      <c r="M18" s="38">
        <v>663736012</v>
      </c>
      <c r="N18" s="38">
        <v>737483576.99999905</v>
      </c>
      <c r="O18" s="38">
        <v>166258185.69000006</v>
      </c>
      <c r="R18" s="94"/>
    </row>
    <row r="19" spans="2:30" x14ac:dyDescent="0.25">
      <c r="B19" s="29" t="s">
        <v>36</v>
      </c>
      <c r="C19" s="29" t="s">
        <v>37</v>
      </c>
      <c r="D19" s="30">
        <v>1417246000</v>
      </c>
      <c r="E19" s="30">
        <v>9.9999999999999995E-7</v>
      </c>
      <c r="F19" s="30">
        <v>9.9999999999999995E-7</v>
      </c>
      <c r="G19" s="30">
        <v>1417246000</v>
      </c>
      <c r="H19" s="30">
        <v>458175800</v>
      </c>
      <c r="I19" s="30">
        <v>221586623</v>
      </c>
      <c r="J19" s="30">
        <v>679762423</v>
      </c>
      <c r="K19" s="30">
        <v>376327761</v>
      </c>
      <c r="L19" s="30">
        <v>204370251</v>
      </c>
      <c r="M19" s="30">
        <v>580698012</v>
      </c>
      <c r="N19" s="30">
        <v>737483577</v>
      </c>
      <c r="O19" s="30">
        <v>99064411</v>
      </c>
      <c r="P19"/>
      <c r="Q19"/>
      <c r="S19"/>
      <c r="T19"/>
      <c r="U19"/>
      <c r="V19"/>
      <c r="W19"/>
      <c r="X19"/>
      <c r="Y19"/>
      <c r="Z19"/>
      <c r="AA19"/>
      <c r="AB19"/>
      <c r="AC19"/>
      <c r="AD19"/>
    </row>
    <row r="20" spans="2:30" x14ac:dyDescent="0.25">
      <c r="B20" s="29" t="s">
        <v>38</v>
      </c>
      <c r="C20" s="29" t="s">
        <v>39</v>
      </c>
      <c r="D20" s="30">
        <v>142492023</v>
      </c>
      <c r="E20" s="30">
        <v>7739751.6900000004</v>
      </c>
      <c r="F20" s="30">
        <v>9.9999999999999995E-7</v>
      </c>
      <c r="G20" s="30">
        <v>150231774.68999898</v>
      </c>
      <c r="H20" s="30">
        <v>150231774.69</v>
      </c>
      <c r="I20" s="30">
        <v>9.9999999999999995E-7</v>
      </c>
      <c r="J20" s="30">
        <v>150231774.69000101</v>
      </c>
      <c r="K20" s="30">
        <v>82980000</v>
      </c>
      <c r="L20" s="30">
        <v>58000</v>
      </c>
      <c r="M20" s="30">
        <v>83038000</v>
      </c>
      <c r="N20" s="30">
        <v>-2.0265579223632813E-6</v>
      </c>
      <c r="O20" s="30">
        <v>67193774.690001011</v>
      </c>
      <c r="P20"/>
      <c r="Q20"/>
      <c r="S20"/>
      <c r="T20"/>
      <c r="U20"/>
      <c r="V20"/>
      <c r="W20"/>
      <c r="X20"/>
      <c r="Y20"/>
      <c r="Z20"/>
      <c r="AA20"/>
      <c r="AB20"/>
      <c r="AC20"/>
      <c r="AD20"/>
    </row>
    <row r="21" spans="2:30" s="49" customFormat="1" x14ac:dyDescent="0.25">
      <c r="B21" s="37" t="s">
        <v>40</v>
      </c>
      <c r="C21" s="37" t="s">
        <v>41</v>
      </c>
      <c r="D21" s="38">
        <v>7525937397</v>
      </c>
      <c r="E21" s="38">
        <v>48167720.789999999</v>
      </c>
      <c r="F21" s="38">
        <v>9.9999999999999995E-7</v>
      </c>
      <c r="G21" s="38">
        <v>7574105117.789999</v>
      </c>
      <c r="H21" s="38">
        <v>530041487.78999996</v>
      </c>
      <c r="I21" s="38">
        <v>4726742527.0099897</v>
      </c>
      <c r="J21" s="38">
        <v>5256784014.7999897</v>
      </c>
      <c r="K21" s="38">
        <v>385150037</v>
      </c>
      <c r="L21" s="38">
        <v>4802625829.0099897</v>
      </c>
      <c r="M21" s="38">
        <v>5187775866.0099897</v>
      </c>
      <c r="N21" s="38">
        <v>2317321102.9900093</v>
      </c>
      <c r="O21" s="38">
        <v>69008148.789999962</v>
      </c>
      <c r="R21" s="94"/>
    </row>
    <row r="22" spans="2:30" x14ac:dyDescent="0.25">
      <c r="B22" s="29" t="s">
        <v>42</v>
      </c>
      <c r="C22" s="29" t="s">
        <v>43</v>
      </c>
      <c r="D22" s="30">
        <v>305064889</v>
      </c>
      <c r="E22" s="30">
        <v>9.9999999999999995E-7</v>
      </c>
      <c r="F22" s="30">
        <v>9.9999999999999995E-7</v>
      </c>
      <c r="G22" s="30">
        <v>305064889</v>
      </c>
      <c r="H22" s="30">
        <v>95480000</v>
      </c>
      <c r="I22" s="30">
        <v>52105000</v>
      </c>
      <c r="J22" s="30">
        <v>147585000</v>
      </c>
      <c r="K22" s="30">
        <v>69010000</v>
      </c>
      <c r="L22" s="30">
        <v>65170000</v>
      </c>
      <c r="M22" s="30">
        <v>134180000</v>
      </c>
      <c r="N22" s="30">
        <v>157479889</v>
      </c>
      <c r="O22" s="30">
        <v>13405000</v>
      </c>
      <c r="P22"/>
      <c r="Q22"/>
      <c r="S22"/>
      <c r="T22"/>
      <c r="U22"/>
      <c r="V22"/>
      <c r="W22"/>
      <c r="X22"/>
      <c r="Y22"/>
      <c r="Z22"/>
      <c r="AA22"/>
      <c r="AB22"/>
      <c r="AC22"/>
      <c r="AD22"/>
    </row>
    <row r="23" spans="2:30" x14ac:dyDescent="0.25">
      <c r="B23" s="29" t="s">
        <v>44</v>
      </c>
      <c r="C23" s="29" t="s">
        <v>45</v>
      </c>
      <c r="D23" s="30">
        <v>43190865</v>
      </c>
      <c r="E23" s="30">
        <v>42556068.990000002</v>
      </c>
      <c r="F23" s="30">
        <v>9.9999999999999995E-7</v>
      </c>
      <c r="G23" s="30">
        <v>85746933.989999011</v>
      </c>
      <c r="H23" s="30">
        <v>85746933.99000001</v>
      </c>
      <c r="I23" s="30">
        <v>9.9999999999999995E-7</v>
      </c>
      <c r="J23" s="30">
        <v>85746933.990001008</v>
      </c>
      <c r="K23" s="30">
        <v>23442000</v>
      </c>
      <c r="L23" s="30">
        <v>35372112</v>
      </c>
      <c r="M23" s="30">
        <v>58814112</v>
      </c>
      <c r="N23" s="30">
        <v>-1.9967555999755859E-6</v>
      </c>
      <c r="O23" s="30">
        <v>26932821.990001008</v>
      </c>
      <c r="P23"/>
      <c r="Q23"/>
      <c r="S23"/>
      <c r="T23"/>
      <c r="U23"/>
      <c r="V23"/>
      <c r="W23"/>
      <c r="X23"/>
      <c r="Y23"/>
      <c r="Z23"/>
      <c r="AA23"/>
      <c r="AB23"/>
      <c r="AC23"/>
      <c r="AD23"/>
    </row>
    <row r="24" spans="2:30" x14ac:dyDescent="0.25">
      <c r="B24" s="29" t="s">
        <v>46</v>
      </c>
      <c r="C24" s="29" t="s">
        <v>47</v>
      </c>
      <c r="D24" s="30">
        <v>6707176778</v>
      </c>
      <c r="E24" s="30">
        <v>9.9999999999999995E-7</v>
      </c>
      <c r="F24" s="30">
        <v>9.9999999999999995E-7</v>
      </c>
      <c r="G24" s="30">
        <v>6707176778</v>
      </c>
      <c r="H24" s="30">
        <v>132698037</v>
      </c>
      <c r="I24" s="30">
        <v>4674637527.0099897</v>
      </c>
      <c r="J24" s="30">
        <v>4807335564.0099897</v>
      </c>
      <c r="K24" s="30">
        <v>132698037</v>
      </c>
      <c r="L24" s="30">
        <v>4674637527.0099897</v>
      </c>
      <c r="M24" s="30">
        <v>4807335564.0099897</v>
      </c>
      <c r="N24" s="30">
        <v>1899841213.9900103</v>
      </c>
      <c r="O24" s="30">
        <v>0</v>
      </c>
      <c r="P24"/>
      <c r="Q24"/>
      <c r="S24"/>
      <c r="T24"/>
      <c r="U24"/>
      <c r="V24"/>
      <c r="W24"/>
      <c r="X24"/>
      <c r="Y24"/>
      <c r="Z24"/>
      <c r="AA24"/>
      <c r="AB24"/>
      <c r="AC24"/>
      <c r="AD24"/>
    </row>
    <row r="25" spans="2:30" x14ac:dyDescent="0.25">
      <c r="B25" s="29" t="s">
        <v>48</v>
      </c>
      <c r="C25" s="29" t="s">
        <v>49</v>
      </c>
      <c r="D25" s="30">
        <v>50504865</v>
      </c>
      <c r="E25" s="30">
        <v>5611651.7999999998</v>
      </c>
      <c r="F25" s="30">
        <v>9.9999999999999995E-7</v>
      </c>
      <c r="G25" s="30">
        <v>56116516.799998999</v>
      </c>
      <c r="H25" s="30">
        <v>56116516.799999997</v>
      </c>
      <c r="I25" s="30">
        <v>9.9999999999999995E-7</v>
      </c>
      <c r="J25" s="30">
        <v>56116516.800000995</v>
      </c>
      <c r="K25" s="30">
        <v>9.9999999999999995E-7</v>
      </c>
      <c r="L25" s="30">
        <v>27446190</v>
      </c>
      <c r="M25" s="30">
        <v>27446190.000000998</v>
      </c>
      <c r="N25" s="30">
        <v>-1.9967555999755859E-6</v>
      </c>
      <c r="O25" s="30">
        <v>28670326.799999997</v>
      </c>
      <c r="P25"/>
      <c r="Q25"/>
      <c r="S25"/>
      <c r="T25"/>
      <c r="U25"/>
      <c r="V25"/>
      <c r="W25"/>
      <c r="X25"/>
      <c r="Y25"/>
      <c r="Z25"/>
      <c r="AA25"/>
      <c r="AB25"/>
      <c r="AC25"/>
      <c r="AD25"/>
    </row>
    <row r="26" spans="2:30" x14ac:dyDescent="0.25">
      <c r="B26" s="29" t="s">
        <v>50</v>
      </c>
      <c r="C26" s="29" t="s">
        <v>51</v>
      </c>
      <c r="D26" s="30">
        <v>20000000</v>
      </c>
      <c r="E26" s="30">
        <v>9.9999999999999995E-7</v>
      </c>
      <c r="F26" s="30">
        <v>9.9999999999999995E-7</v>
      </c>
      <c r="G26" s="30">
        <v>20000000</v>
      </c>
      <c r="H26" s="30">
        <v>9.9999999999999995E-7</v>
      </c>
      <c r="I26" s="30">
        <v>9.9999999999999995E-7</v>
      </c>
      <c r="J26" s="30">
        <v>1.9999999999999999E-6</v>
      </c>
      <c r="K26" s="30">
        <v>9.9999999999999995E-7</v>
      </c>
      <c r="L26" s="30">
        <v>9.9999999999999995E-7</v>
      </c>
      <c r="M26" s="30">
        <v>1.9999999999999999E-6</v>
      </c>
      <c r="N26" s="30">
        <v>19999999.999998</v>
      </c>
      <c r="O26" s="30">
        <v>0</v>
      </c>
      <c r="P26"/>
      <c r="Q26"/>
      <c r="S26"/>
      <c r="T26"/>
      <c r="U26"/>
      <c r="V26"/>
      <c r="W26"/>
      <c r="X26"/>
      <c r="Y26"/>
      <c r="Z26"/>
      <c r="AA26"/>
      <c r="AB26"/>
      <c r="AC26"/>
      <c r="AD26"/>
    </row>
    <row r="27" spans="2:30" x14ac:dyDescent="0.25">
      <c r="B27" s="29" t="s">
        <v>52</v>
      </c>
      <c r="C27" s="29" t="s">
        <v>53</v>
      </c>
      <c r="D27" s="30">
        <v>350000000</v>
      </c>
      <c r="E27" s="30">
        <v>9.9999999999999995E-7</v>
      </c>
      <c r="F27" s="30">
        <v>9.9999999999999995E-7</v>
      </c>
      <c r="G27" s="30">
        <v>350000000</v>
      </c>
      <c r="H27" s="30">
        <v>160000000</v>
      </c>
      <c r="I27" s="30">
        <v>9.9999999999999995E-7</v>
      </c>
      <c r="J27" s="30">
        <v>160000000.00000101</v>
      </c>
      <c r="K27" s="30">
        <v>160000000</v>
      </c>
      <c r="L27" s="30">
        <v>9.9999999999999995E-7</v>
      </c>
      <c r="M27" s="30">
        <v>160000000.00000101</v>
      </c>
      <c r="N27" s="30">
        <v>189999999.99999899</v>
      </c>
      <c r="O27" s="30">
        <v>0</v>
      </c>
      <c r="P27"/>
      <c r="Q27"/>
      <c r="S27"/>
      <c r="T27"/>
      <c r="U27"/>
      <c r="V27"/>
      <c r="W27"/>
      <c r="X27"/>
      <c r="Y27"/>
      <c r="Z27"/>
      <c r="AA27"/>
      <c r="AB27"/>
      <c r="AC27"/>
      <c r="AD27"/>
    </row>
    <row r="28" spans="2:30" x14ac:dyDescent="0.25">
      <c r="B28" s="29" t="s">
        <v>54</v>
      </c>
      <c r="C28" s="29" t="s">
        <v>55</v>
      </c>
      <c r="D28" s="30">
        <v>20000000</v>
      </c>
      <c r="E28" s="30">
        <v>9.9999999999999995E-7</v>
      </c>
      <c r="F28" s="30">
        <v>9.9999999999999995E-7</v>
      </c>
      <c r="G28" s="30">
        <v>20000000</v>
      </c>
      <c r="H28" s="30">
        <v>9.9999999999999995E-7</v>
      </c>
      <c r="I28" s="30">
        <v>9.9999999999999995E-7</v>
      </c>
      <c r="J28" s="30">
        <v>1.9999999999999999E-6</v>
      </c>
      <c r="K28" s="30">
        <v>9.9999999999999995E-7</v>
      </c>
      <c r="L28" s="30">
        <v>9.9999999999999995E-7</v>
      </c>
      <c r="M28" s="30">
        <v>1.9999999999999999E-6</v>
      </c>
      <c r="N28" s="30">
        <v>19999999.999998</v>
      </c>
      <c r="O28" s="30">
        <v>0</v>
      </c>
      <c r="P28"/>
      <c r="Q28"/>
      <c r="S28"/>
      <c r="T28"/>
      <c r="U28"/>
      <c r="V28"/>
      <c r="W28"/>
      <c r="X28"/>
      <c r="Y28"/>
      <c r="Z28"/>
      <c r="AA28"/>
      <c r="AB28"/>
      <c r="AC28"/>
      <c r="AD28"/>
    </row>
    <row r="29" spans="2:30" x14ac:dyDescent="0.25">
      <c r="B29" s="29" t="s">
        <v>56</v>
      </c>
      <c r="C29" s="29" t="s">
        <v>57</v>
      </c>
      <c r="D29" s="30">
        <v>10000000</v>
      </c>
      <c r="E29" s="30">
        <v>9.9999999999999995E-7</v>
      </c>
      <c r="F29" s="30">
        <v>9.9999999999999995E-7</v>
      </c>
      <c r="G29" s="30">
        <v>10000000</v>
      </c>
      <c r="H29" s="30">
        <v>9.9999999999999995E-7</v>
      </c>
      <c r="I29" s="30">
        <v>9.9999999999999995E-7</v>
      </c>
      <c r="J29" s="30">
        <v>1.9999999999999999E-6</v>
      </c>
      <c r="K29" s="30">
        <v>9.9999999999999995E-7</v>
      </c>
      <c r="L29" s="30">
        <v>9.9999999999999995E-7</v>
      </c>
      <c r="M29" s="30">
        <v>1.9999999999999999E-6</v>
      </c>
      <c r="N29" s="30">
        <v>9999999.9999979995</v>
      </c>
      <c r="O29" s="30">
        <v>0</v>
      </c>
      <c r="P29"/>
      <c r="Q29"/>
      <c r="S29"/>
      <c r="T29"/>
      <c r="U29"/>
      <c r="V29"/>
      <c r="W29"/>
      <c r="X29"/>
      <c r="Y29"/>
      <c r="Z29"/>
      <c r="AA29"/>
      <c r="AB29"/>
      <c r="AC29"/>
      <c r="AD29"/>
    </row>
    <row r="30" spans="2:30" x14ac:dyDescent="0.25">
      <c r="B30" s="29" t="s">
        <v>58</v>
      </c>
      <c r="C30" s="29" t="s">
        <v>59</v>
      </c>
      <c r="D30" s="30">
        <v>10000000</v>
      </c>
      <c r="E30" s="30">
        <v>9.9999999999999995E-7</v>
      </c>
      <c r="F30" s="30">
        <v>9.9999999999999995E-7</v>
      </c>
      <c r="G30" s="30">
        <v>10000000</v>
      </c>
      <c r="H30" s="30">
        <v>9.9999999999999995E-7</v>
      </c>
      <c r="I30" s="30">
        <v>9.9999999999999995E-7</v>
      </c>
      <c r="J30" s="30">
        <v>1.9999999999999999E-6</v>
      </c>
      <c r="K30" s="30">
        <v>9.9999999999999995E-7</v>
      </c>
      <c r="L30" s="30">
        <v>9.9999999999999995E-7</v>
      </c>
      <c r="M30" s="30">
        <v>1.9999999999999999E-6</v>
      </c>
      <c r="N30" s="30">
        <v>9999999.9999979995</v>
      </c>
      <c r="O30" s="30">
        <v>0</v>
      </c>
      <c r="P30"/>
      <c r="Q30"/>
      <c r="S30"/>
      <c r="T30"/>
      <c r="U30"/>
      <c r="V30"/>
      <c r="W30"/>
      <c r="X30"/>
      <c r="Y30"/>
      <c r="Z30"/>
      <c r="AA30"/>
      <c r="AB30"/>
      <c r="AC30"/>
      <c r="AD30"/>
    </row>
    <row r="31" spans="2:30" x14ac:dyDescent="0.25">
      <c r="B31" s="29" t="s">
        <v>60</v>
      </c>
      <c r="C31" s="29" t="s">
        <v>61</v>
      </c>
      <c r="D31" s="30">
        <v>10000000</v>
      </c>
      <c r="E31" s="30">
        <v>9.9999999999999995E-7</v>
      </c>
      <c r="F31" s="30">
        <v>9.9999999999999995E-7</v>
      </c>
      <c r="G31" s="30">
        <v>10000000</v>
      </c>
      <c r="H31" s="30">
        <v>9.9999999999999995E-7</v>
      </c>
      <c r="I31" s="30">
        <v>9.9999999999999995E-7</v>
      </c>
      <c r="J31" s="30">
        <v>1.9999999999999999E-6</v>
      </c>
      <c r="K31" s="30">
        <v>9.9999999999999995E-7</v>
      </c>
      <c r="L31" s="30">
        <v>9.9999999999999995E-7</v>
      </c>
      <c r="M31" s="30">
        <v>1.9999999999999999E-6</v>
      </c>
      <c r="N31" s="30">
        <v>9999999.9999979995</v>
      </c>
      <c r="O31" s="30">
        <v>0</v>
      </c>
      <c r="P31"/>
      <c r="Q31"/>
      <c r="S31"/>
      <c r="T31"/>
      <c r="U31"/>
      <c r="V31"/>
      <c r="W31"/>
      <c r="X31"/>
      <c r="Y31"/>
      <c r="Z31"/>
      <c r="AA31"/>
      <c r="AB31"/>
      <c r="AC31"/>
      <c r="AD31"/>
    </row>
    <row r="32" spans="2:30" s="49" customFormat="1" x14ac:dyDescent="0.25">
      <c r="B32" s="37" t="s">
        <v>62</v>
      </c>
      <c r="C32" s="37" t="s">
        <v>63</v>
      </c>
      <c r="D32" s="38">
        <v>3482912045</v>
      </c>
      <c r="E32" s="38">
        <v>9.9999999999999995E-7</v>
      </c>
      <c r="F32" s="38">
        <v>19038641</v>
      </c>
      <c r="G32" s="38">
        <v>3463873404.000001</v>
      </c>
      <c r="H32" s="38">
        <v>988760199</v>
      </c>
      <c r="I32" s="38">
        <v>270128804</v>
      </c>
      <c r="J32" s="38">
        <v>1258889003</v>
      </c>
      <c r="K32" s="38">
        <v>755288636</v>
      </c>
      <c r="L32" s="38">
        <v>374186877</v>
      </c>
      <c r="M32" s="38">
        <v>1129475513</v>
      </c>
      <c r="N32" s="38">
        <v>2204984401.000001</v>
      </c>
      <c r="O32" s="38">
        <v>129413490</v>
      </c>
      <c r="R32" s="94"/>
    </row>
    <row r="33" spans="2:30" x14ac:dyDescent="0.25">
      <c r="B33" s="29" t="s">
        <v>64</v>
      </c>
      <c r="C33" s="29" t="s">
        <v>65</v>
      </c>
      <c r="D33" s="30">
        <v>2335062450</v>
      </c>
      <c r="E33" s="30">
        <v>9.9999999999999995E-7</v>
      </c>
      <c r="F33" s="30">
        <v>9.9999999999999995E-7</v>
      </c>
      <c r="G33" s="30">
        <v>2335062450</v>
      </c>
      <c r="H33" s="30">
        <v>9.9999999999999995E-7</v>
      </c>
      <c r="I33" s="30">
        <v>9.9999999999999995E-7</v>
      </c>
      <c r="J33" s="30">
        <v>1.9999999999999999E-6</v>
      </c>
      <c r="K33" s="30">
        <v>9.9999999999999995E-7</v>
      </c>
      <c r="L33" s="30">
        <v>9.9999999999999995E-7</v>
      </c>
      <c r="M33" s="30">
        <v>1.9999999999999999E-6</v>
      </c>
      <c r="N33" s="30">
        <v>2335062449.9999981</v>
      </c>
      <c r="O33" s="30">
        <v>0</v>
      </c>
      <c r="P33"/>
      <c r="Q33"/>
      <c r="S33"/>
      <c r="T33"/>
      <c r="U33"/>
      <c r="V33"/>
      <c r="W33"/>
      <c r="X33"/>
      <c r="Y33"/>
      <c r="Z33"/>
      <c r="AA33"/>
      <c r="AB33"/>
      <c r="AC33"/>
      <c r="AD33"/>
    </row>
    <row r="34" spans="2:30" x14ac:dyDescent="0.25">
      <c r="B34" s="29" t="s">
        <v>66</v>
      </c>
      <c r="C34" s="29" t="s">
        <v>67</v>
      </c>
      <c r="D34" s="30">
        <v>990277667</v>
      </c>
      <c r="E34" s="30">
        <v>9.9999999999999995E-7</v>
      </c>
      <c r="F34" s="30">
        <v>9.9999999999999995E-7</v>
      </c>
      <c r="G34" s="30">
        <v>990277667</v>
      </c>
      <c r="H34" s="30">
        <v>850226912</v>
      </c>
      <c r="I34" s="30">
        <v>270128804</v>
      </c>
      <c r="J34" s="30">
        <v>1120355716</v>
      </c>
      <c r="K34" s="30">
        <v>652007187</v>
      </c>
      <c r="L34" s="30">
        <v>374186877</v>
      </c>
      <c r="M34" s="30">
        <v>1026194064</v>
      </c>
      <c r="N34" s="30">
        <v>-130078049</v>
      </c>
      <c r="O34" s="30">
        <v>94161652</v>
      </c>
      <c r="P34"/>
      <c r="Q34"/>
      <c r="S34"/>
      <c r="T34"/>
      <c r="U34"/>
      <c r="V34"/>
      <c r="W34"/>
      <c r="X34"/>
      <c r="Y34"/>
      <c r="Z34"/>
      <c r="AA34"/>
      <c r="AB34"/>
      <c r="AC34"/>
      <c r="AD34"/>
    </row>
    <row r="35" spans="2:30" x14ac:dyDescent="0.25">
      <c r="B35" s="29" t="s">
        <v>68</v>
      </c>
      <c r="C35" s="29" t="s">
        <v>69</v>
      </c>
      <c r="D35" s="30">
        <v>157571928</v>
      </c>
      <c r="E35" s="30">
        <v>9.9999999999999995E-7</v>
      </c>
      <c r="F35" s="30">
        <v>19038641</v>
      </c>
      <c r="G35" s="30">
        <v>138533287.00000101</v>
      </c>
      <c r="H35" s="30">
        <v>138533287</v>
      </c>
      <c r="I35" s="30">
        <v>9.9999999999999995E-7</v>
      </c>
      <c r="J35" s="30">
        <v>138533287.00000101</v>
      </c>
      <c r="K35" s="30">
        <v>103281449</v>
      </c>
      <c r="L35" s="30">
        <v>9.9999999999999995E-7</v>
      </c>
      <c r="M35" s="30">
        <v>103281449.000001</v>
      </c>
      <c r="N35" s="30">
        <v>0</v>
      </c>
      <c r="O35" s="30">
        <v>35251838.000000015</v>
      </c>
      <c r="P35"/>
      <c r="Q35"/>
      <c r="S35"/>
      <c r="T35"/>
      <c r="U35"/>
      <c r="V35"/>
      <c r="W35"/>
      <c r="X35"/>
      <c r="Y35"/>
      <c r="Z35"/>
      <c r="AA35"/>
      <c r="AB35"/>
      <c r="AC35"/>
      <c r="AD35"/>
    </row>
    <row r="36" spans="2:30" s="49" customFormat="1" x14ac:dyDescent="0.25">
      <c r="B36" s="37" t="s">
        <v>70</v>
      </c>
      <c r="C36" s="37" t="s">
        <v>71</v>
      </c>
      <c r="D36" s="38">
        <v>320458149</v>
      </c>
      <c r="E36" s="38">
        <v>39942058.770000003</v>
      </c>
      <c r="F36" s="38">
        <v>9.9999999999999995E-7</v>
      </c>
      <c r="G36" s="38">
        <v>360400207.76999897</v>
      </c>
      <c r="H36" s="38">
        <v>203316530.77000001</v>
      </c>
      <c r="I36" s="38">
        <v>22952703</v>
      </c>
      <c r="J36" s="38">
        <v>226269233.77000001</v>
      </c>
      <c r="K36" s="38">
        <v>7376479</v>
      </c>
      <c r="L36" s="38">
        <v>40191108</v>
      </c>
      <c r="M36" s="38">
        <v>47567587</v>
      </c>
      <c r="N36" s="38">
        <v>134130973.99999896</v>
      </c>
      <c r="O36" s="38">
        <v>178701646.77000001</v>
      </c>
      <c r="R36" s="94"/>
    </row>
    <row r="37" spans="2:30" x14ac:dyDescent="0.25">
      <c r="B37" s="29" t="s">
        <v>72</v>
      </c>
      <c r="C37" s="29" t="s">
        <v>73</v>
      </c>
      <c r="D37" s="30">
        <v>174322082</v>
      </c>
      <c r="E37" s="30">
        <v>9.9999999999999995E-7</v>
      </c>
      <c r="F37" s="30">
        <v>9.9999999999999995E-7</v>
      </c>
      <c r="G37" s="30">
        <v>174322082</v>
      </c>
      <c r="H37" s="30">
        <v>17238405</v>
      </c>
      <c r="I37" s="30">
        <v>22952703</v>
      </c>
      <c r="J37" s="30">
        <v>40191108</v>
      </c>
      <c r="K37" s="30">
        <v>9.9999999999999995E-7</v>
      </c>
      <c r="L37" s="30">
        <v>40191108</v>
      </c>
      <c r="M37" s="30">
        <v>40191108.000000998</v>
      </c>
      <c r="N37" s="30">
        <v>134130974</v>
      </c>
      <c r="O37" s="30">
        <v>-9.9837779998779297E-7</v>
      </c>
      <c r="P37"/>
      <c r="Q37"/>
      <c r="S37"/>
      <c r="T37"/>
      <c r="U37"/>
      <c r="V37"/>
      <c r="W37"/>
      <c r="X37"/>
      <c r="Y37"/>
      <c r="Z37"/>
      <c r="AA37"/>
      <c r="AB37"/>
      <c r="AC37"/>
      <c r="AD37"/>
    </row>
    <row r="38" spans="2:30" x14ac:dyDescent="0.25">
      <c r="B38" s="29" t="s">
        <v>74</v>
      </c>
      <c r="C38" s="29" t="s">
        <v>75</v>
      </c>
      <c r="D38" s="30">
        <v>146136067</v>
      </c>
      <c r="E38" s="30">
        <v>39942058.770000003</v>
      </c>
      <c r="F38" s="30">
        <v>9.9999999999999995E-7</v>
      </c>
      <c r="G38" s="30">
        <v>186078125.769999</v>
      </c>
      <c r="H38" s="30">
        <v>186078125.77000001</v>
      </c>
      <c r="I38" s="30">
        <v>9.9999999999999995E-7</v>
      </c>
      <c r="J38" s="30">
        <v>186078125.77000102</v>
      </c>
      <c r="K38" s="30">
        <v>7376479</v>
      </c>
      <c r="L38" s="30">
        <v>9.9999999999999995E-7</v>
      </c>
      <c r="M38" s="30">
        <v>7376479.0000010002</v>
      </c>
      <c r="N38" s="30">
        <v>-2.0265579223632813E-6</v>
      </c>
      <c r="O38" s="30">
        <v>178701646.77000001</v>
      </c>
      <c r="P38"/>
      <c r="Q38"/>
      <c r="S38"/>
      <c r="T38"/>
      <c r="U38"/>
      <c r="V38"/>
      <c r="W38"/>
      <c r="X38"/>
      <c r="Y38"/>
      <c r="Z38"/>
      <c r="AA38"/>
      <c r="AB38"/>
      <c r="AC38"/>
      <c r="AD38"/>
    </row>
    <row r="39" spans="2:30" s="49" customFormat="1" x14ac:dyDescent="0.25">
      <c r="B39" s="37" t="s">
        <v>76</v>
      </c>
      <c r="C39" s="37" t="s">
        <v>77</v>
      </c>
      <c r="D39" s="38">
        <v>10738776453</v>
      </c>
      <c r="E39" s="38">
        <v>876643976.78999996</v>
      </c>
      <c r="F39" s="38">
        <v>9.9999999999999995E-7</v>
      </c>
      <c r="G39" s="38">
        <v>11615420429.789999</v>
      </c>
      <c r="H39" s="38">
        <v>3222433872.9099998</v>
      </c>
      <c r="I39" s="38">
        <v>5436815217.8899994</v>
      </c>
      <c r="J39" s="38">
        <v>8659249090.7999992</v>
      </c>
      <c r="K39" s="38">
        <v>2328746704</v>
      </c>
      <c r="L39" s="38">
        <v>4634723887.4099998</v>
      </c>
      <c r="M39" s="38">
        <v>6963470591.4099998</v>
      </c>
      <c r="N39" s="38">
        <v>2956171338.9899998</v>
      </c>
      <c r="O39" s="38">
        <v>1695778499.3899994</v>
      </c>
      <c r="R39" s="94"/>
    </row>
    <row r="40" spans="2:30" x14ac:dyDescent="0.25">
      <c r="B40" s="29" t="s">
        <v>78</v>
      </c>
      <c r="C40" s="29" t="s">
        <v>79</v>
      </c>
      <c r="D40" s="30">
        <v>337106</v>
      </c>
      <c r="E40" s="30">
        <v>9.9999999999999995E-7</v>
      </c>
      <c r="F40" s="30">
        <v>9.9999999999999995E-7</v>
      </c>
      <c r="G40" s="30">
        <v>337106</v>
      </c>
      <c r="H40" s="30">
        <v>17500</v>
      </c>
      <c r="I40" s="30">
        <v>2500</v>
      </c>
      <c r="J40" s="30">
        <v>20000</v>
      </c>
      <c r="K40" s="30">
        <v>15000</v>
      </c>
      <c r="L40" s="30">
        <v>5000</v>
      </c>
      <c r="M40" s="30">
        <v>20000</v>
      </c>
      <c r="N40" s="30">
        <v>317106</v>
      </c>
      <c r="O40" s="30">
        <v>0</v>
      </c>
      <c r="P40"/>
      <c r="Q40"/>
      <c r="S40"/>
      <c r="T40"/>
      <c r="U40"/>
      <c r="V40"/>
      <c r="W40"/>
      <c r="X40"/>
      <c r="Y40"/>
      <c r="Z40"/>
      <c r="AA40"/>
      <c r="AB40"/>
      <c r="AC40"/>
      <c r="AD40"/>
    </row>
    <row r="41" spans="2:30" x14ac:dyDescent="0.25">
      <c r="B41" s="29" t="s">
        <v>80</v>
      </c>
      <c r="C41" s="29" t="s">
        <v>81</v>
      </c>
      <c r="D41" s="30">
        <v>10275851110</v>
      </c>
      <c r="E41" s="30">
        <v>9.9999999999999995E-7</v>
      </c>
      <c r="F41" s="30">
        <v>9.9999999999999995E-7</v>
      </c>
      <c r="G41" s="30">
        <v>10275851110</v>
      </c>
      <c r="H41" s="30">
        <v>2461389806.1199999</v>
      </c>
      <c r="I41" s="30">
        <v>4944978430.3900003</v>
      </c>
      <c r="J41" s="30">
        <v>7406368236.5100002</v>
      </c>
      <c r="K41" s="30">
        <v>1728731704</v>
      </c>
      <c r="L41" s="30">
        <v>4538031545.4099998</v>
      </c>
      <c r="M41" s="30">
        <v>6266763249.4099998</v>
      </c>
      <c r="N41" s="30">
        <v>2869482873.4899998</v>
      </c>
      <c r="O41" s="30">
        <v>1139604987.1000004</v>
      </c>
      <c r="P41"/>
      <c r="Q41"/>
      <c r="S41"/>
      <c r="T41"/>
      <c r="U41"/>
      <c r="V41"/>
      <c r="W41"/>
      <c r="X41"/>
      <c r="Y41"/>
      <c r="Z41"/>
      <c r="AA41"/>
      <c r="AB41"/>
      <c r="AC41"/>
      <c r="AD41"/>
    </row>
    <row r="42" spans="2:30" x14ac:dyDescent="0.25">
      <c r="B42" s="29" t="s">
        <v>82</v>
      </c>
      <c r="C42" s="29" t="s">
        <v>83</v>
      </c>
      <c r="D42" s="30">
        <v>73603836</v>
      </c>
      <c r="E42" s="30">
        <v>876643976.78999996</v>
      </c>
      <c r="F42" s="30">
        <v>9.9999999999999995E-7</v>
      </c>
      <c r="G42" s="30">
        <v>950247812.78999901</v>
      </c>
      <c r="H42" s="30">
        <v>761026566.78999996</v>
      </c>
      <c r="I42" s="30">
        <v>9.9999999999999995E-7</v>
      </c>
      <c r="J42" s="30">
        <v>761026566.79000092</v>
      </c>
      <c r="K42" s="30">
        <v>600000000</v>
      </c>
      <c r="L42" s="30">
        <v>96687342</v>
      </c>
      <c r="M42" s="30">
        <v>696687342</v>
      </c>
      <c r="N42" s="30">
        <v>189221245.99999809</v>
      </c>
      <c r="O42" s="30">
        <v>64339224.790000916</v>
      </c>
      <c r="P42"/>
      <c r="Q42"/>
      <c r="S42"/>
      <c r="T42"/>
      <c r="U42"/>
      <c r="V42"/>
      <c r="W42"/>
      <c r="X42"/>
      <c r="Y42"/>
      <c r="Z42"/>
      <c r="AA42"/>
      <c r="AB42"/>
      <c r="AC42"/>
      <c r="AD42"/>
    </row>
    <row r="43" spans="2:30" x14ac:dyDescent="0.25">
      <c r="B43" s="29" t="s">
        <v>84</v>
      </c>
      <c r="C43" s="29" t="s">
        <v>85</v>
      </c>
      <c r="D43" s="30">
        <v>387984401</v>
      </c>
      <c r="E43" s="30">
        <v>9.9999999999999995E-7</v>
      </c>
      <c r="F43" s="30">
        <v>9.9999999999999995E-7</v>
      </c>
      <c r="G43" s="30">
        <v>387984401</v>
      </c>
      <c r="H43" s="30">
        <v>9.9999999999999995E-7</v>
      </c>
      <c r="I43" s="30">
        <v>491834287.5</v>
      </c>
      <c r="J43" s="30">
        <v>491834287.50000101</v>
      </c>
      <c r="K43" s="30">
        <v>9.9999999999999995E-7</v>
      </c>
      <c r="L43" s="30">
        <v>9.9999999999999995E-7</v>
      </c>
      <c r="M43" s="30">
        <v>1.9999999999999999E-6</v>
      </c>
      <c r="N43" s="30">
        <v>-103849886.50000101</v>
      </c>
      <c r="O43" s="30">
        <v>491834287.49999899</v>
      </c>
      <c r="P43"/>
      <c r="Q43"/>
      <c r="S43"/>
      <c r="T43"/>
      <c r="U43"/>
      <c r="V43"/>
      <c r="W43"/>
      <c r="X43"/>
      <c r="Y43"/>
      <c r="Z43"/>
      <c r="AA43"/>
      <c r="AB43"/>
      <c r="AC43"/>
      <c r="AD43"/>
    </row>
    <row r="44" spans="2:30" x14ac:dyDescent="0.25">
      <c r="B44" s="29" t="s">
        <v>86</v>
      </c>
      <c r="C44" s="29" t="s">
        <v>87</v>
      </c>
      <c r="D44" s="30">
        <v>1000000</v>
      </c>
      <c r="E44" s="30">
        <v>9.9999999999999995E-7</v>
      </c>
      <c r="F44" s="30">
        <v>9.9999999999999995E-7</v>
      </c>
      <c r="G44" s="30">
        <v>1000000</v>
      </c>
      <c r="H44" s="30">
        <v>9.9999999999999995E-7</v>
      </c>
      <c r="I44" s="30">
        <v>9.9999999999999995E-7</v>
      </c>
      <c r="J44" s="30">
        <v>1.9999999999999999E-6</v>
      </c>
      <c r="K44" s="30">
        <v>9.9999999999999995E-7</v>
      </c>
      <c r="L44" s="30">
        <v>9.9999999999999995E-7</v>
      </c>
      <c r="M44" s="30">
        <v>1.9999999999999999E-6</v>
      </c>
      <c r="N44" s="30">
        <v>999999.99999799998</v>
      </c>
      <c r="O44" s="30">
        <v>0</v>
      </c>
      <c r="P44"/>
      <c r="Q44"/>
      <c r="S44"/>
      <c r="T44"/>
      <c r="U44"/>
      <c r="V44"/>
      <c r="W44"/>
      <c r="X44"/>
      <c r="Y44"/>
      <c r="Z44"/>
      <c r="AA44"/>
      <c r="AB44"/>
      <c r="AC44"/>
      <c r="AD44"/>
    </row>
    <row r="45" spans="2:30" s="49" customFormat="1" x14ac:dyDescent="0.25">
      <c r="B45" s="37" t="s">
        <v>88</v>
      </c>
      <c r="C45" s="37" t="s">
        <v>89</v>
      </c>
      <c r="D45" s="38">
        <v>14023310589</v>
      </c>
      <c r="E45" s="38">
        <v>2187784784.3499999</v>
      </c>
      <c r="F45" s="38">
        <v>4939791</v>
      </c>
      <c r="G45" s="38">
        <v>16206155582.35</v>
      </c>
      <c r="H45" s="38">
        <v>7151544648.9100008</v>
      </c>
      <c r="I45" s="38">
        <v>4860833163.5699997</v>
      </c>
      <c r="J45" s="38">
        <v>12012377812.48</v>
      </c>
      <c r="K45" s="38">
        <v>8005158492.4499998</v>
      </c>
      <c r="L45" s="38">
        <v>3275771409.0299997</v>
      </c>
      <c r="M45" s="38">
        <v>11280929901.48</v>
      </c>
      <c r="N45" s="38">
        <v>4193777769.8700008</v>
      </c>
      <c r="O45" s="38">
        <v>731447911</v>
      </c>
      <c r="R45" s="94"/>
    </row>
    <row r="46" spans="2:30" x14ac:dyDescent="0.25">
      <c r="B46" s="29" t="s">
        <v>90</v>
      </c>
      <c r="C46" s="29" t="s">
        <v>91</v>
      </c>
      <c r="D46" s="30">
        <v>597052950</v>
      </c>
      <c r="E46" s="30">
        <v>9.9999999999999995E-7</v>
      </c>
      <c r="F46" s="30">
        <v>9.9999999999999995E-7</v>
      </c>
      <c r="G46" s="30">
        <v>597052950</v>
      </c>
      <c r="H46" s="30">
        <v>500571663</v>
      </c>
      <c r="I46" s="30">
        <v>159501873</v>
      </c>
      <c r="J46" s="30">
        <v>660073536</v>
      </c>
      <c r="K46" s="30">
        <v>398731867</v>
      </c>
      <c r="L46" s="30">
        <v>215673201</v>
      </c>
      <c r="M46" s="30">
        <v>614405068</v>
      </c>
      <c r="N46" s="30">
        <v>-63020586</v>
      </c>
      <c r="O46" s="30">
        <v>45668468</v>
      </c>
      <c r="P46"/>
      <c r="Q46"/>
      <c r="S46"/>
      <c r="T46"/>
      <c r="U46"/>
      <c r="V46"/>
      <c r="W46"/>
      <c r="X46"/>
      <c r="Y46"/>
      <c r="Z46"/>
      <c r="AA46"/>
      <c r="AB46"/>
      <c r="AC46"/>
      <c r="AD46"/>
    </row>
    <row r="47" spans="2:30" x14ac:dyDescent="0.25">
      <c r="B47" s="29" t="s">
        <v>92</v>
      </c>
      <c r="C47" s="29" t="s">
        <v>93</v>
      </c>
      <c r="D47" s="30">
        <v>64779970</v>
      </c>
      <c r="E47" s="30">
        <v>9.9999999999999995E-7</v>
      </c>
      <c r="F47" s="30">
        <v>3103303</v>
      </c>
      <c r="G47" s="30">
        <v>61676667.000000998</v>
      </c>
      <c r="H47" s="30">
        <v>61676667</v>
      </c>
      <c r="I47" s="30">
        <v>9.9999999999999995E-7</v>
      </c>
      <c r="J47" s="30">
        <v>61676667.000000998</v>
      </c>
      <c r="K47" s="30">
        <v>51205961</v>
      </c>
      <c r="L47" s="30">
        <v>9.9999999999999995E-7</v>
      </c>
      <c r="M47" s="30">
        <v>51205961.000000998</v>
      </c>
      <c r="N47" s="30">
        <v>0</v>
      </c>
      <c r="O47" s="30">
        <v>10470706</v>
      </c>
      <c r="P47"/>
      <c r="Q47"/>
      <c r="S47"/>
      <c r="T47"/>
      <c r="U47"/>
      <c r="V47"/>
      <c r="W47"/>
      <c r="X47"/>
      <c r="Y47"/>
      <c r="Z47"/>
      <c r="AA47"/>
      <c r="AB47"/>
      <c r="AC47"/>
      <c r="AD47"/>
    </row>
    <row r="48" spans="2:30" x14ac:dyDescent="0.25">
      <c r="B48" s="29" t="s">
        <v>94</v>
      </c>
      <c r="C48" s="29" t="s">
        <v>95</v>
      </c>
      <c r="D48" s="30">
        <v>497842623</v>
      </c>
      <c r="E48" s="30">
        <v>9.9999999999999995E-7</v>
      </c>
      <c r="F48" s="30">
        <v>9.9999999999999995E-7</v>
      </c>
      <c r="G48" s="30">
        <v>497842623</v>
      </c>
      <c r="H48" s="30">
        <v>438546604</v>
      </c>
      <c r="I48" s="30">
        <v>146999931</v>
      </c>
      <c r="J48" s="30">
        <v>585546535</v>
      </c>
      <c r="K48" s="30">
        <v>359058778</v>
      </c>
      <c r="L48" s="30">
        <v>190709473</v>
      </c>
      <c r="M48" s="30">
        <v>549768251</v>
      </c>
      <c r="N48" s="30">
        <v>-87703912</v>
      </c>
      <c r="O48" s="30">
        <v>35778284</v>
      </c>
      <c r="P48"/>
      <c r="Q48"/>
      <c r="S48"/>
      <c r="T48"/>
      <c r="U48"/>
      <c r="V48"/>
      <c r="W48"/>
      <c r="X48"/>
      <c r="Y48"/>
      <c r="Z48"/>
      <c r="AA48"/>
      <c r="AB48"/>
      <c r="AC48"/>
      <c r="AD48"/>
    </row>
    <row r="49" spans="2:30" x14ac:dyDescent="0.25">
      <c r="B49" s="29" t="s">
        <v>96</v>
      </c>
      <c r="C49" s="29" t="s">
        <v>97</v>
      </c>
      <c r="D49" s="30">
        <v>48561121</v>
      </c>
      <c r="E49" s="30">
        <v>9.9999999999999995E-7</v>
      </c>
      <c r="F49" s="30">
        <v>1836488</v>
      </c>
      <c r="G49" s="30">
        <v>46724633.000000998</v>
      </c>
      <c r="H49" s="30">
        <v>46724633</v>
      </c>
      <c r="I49" s="30">
        <v>9.9999999999999995E-7</v>
      </c>
      <c r="J49" s="30">
        <v>46724633.000000998</v>
      </c>
      <c r="K49" s="30">
        <v>46724633</v>
      </c>
      <c r="L49" s="30">
        <v>9.9999999999999995E-7</v>
      </c>
      <c r="M49" s="30">
        <v>46724633.000000998</v>
      </c>
      <c r="N49" s="30">
        <v>0</v>
      </c>
      <c r="O49" s="30">
        <v>0</v>
      </c>
      <c r="P49"/>
      <c r="Q49"/>
      <c r="S49"/>
      <c r="T49"/>
      <c r="U49"/>
      <c r="V49"/>
      <c r="W49"/>
      <c r="X49"/>
      <c r="Y49"/>
      <c r="Z49"/>
      <c r="AA49"/>
      <c r="AB49"/>
      <c r="AC49"/>
      <c r="AD49"/>
    </row>
    <row r="50" spans="2:30" x14ac:dyDescent="0.25">
      <c r="B50" s="29" t="s">
        <v>98</v>
      </c>
      <c r="C50" s="29" t="s">
        <v>99</v>
      </c>
      <c r="D50" s="30">
        <v>12602812615</v>
      </c>
      <c r="E50" s="30">
        <v>9.9999999999999995E-7</v>
      </c>
      <c r="F50" s="30">
        <v>9.9999999999999995E-7</v>
      </c>
      <c r="G50" s="30">
        <v>12602812615</v>
      </c>
      <c r="H50" s="30">
        <v>3723978987.5600004</v>
      </c>
      <c r="I50" s="30">
        <v>4554331359.5699997</v>
      </c>
      <c r="J50" s="30">
        <v>8278310347.1300001</v>
      </c>
      <c r="K50" s="30">
        <v>4813780673.1000004</v>
      </c>
      <c r="L50" s="30">
        <v>2824999221.0299997</v>
      </c>
      <c r="M50" s="30">
        <v>7638779894.1300001</v>
      </c>
      <c r="N50" s="30">
        <v>4324502267.8699999</v>
      </c>
      <c r="O50" s="30">
        <v>639530453</v>
      </c>
      <c r="P50" s="6" t="s">
        <v>907</v>
      </c>
      <c r="Q50"/>
      <c r="S50"/>
      <c r="T50"/>
      <c r="U50"/>
      <c r="V50"/>
      <c r="W50"/>
      <c r="X50"/>
      <c r="Y50"/>
      <c r="Z50"/>
      <c r="AA50"/>
      <c r="AB50"/>
      <c r="AC50"/>
      <c r="AD50"/>
    </row>
    <row r="51" spans="2:30" x14ac:dyDescent="0.25">
      <c r="B51" s="29" t="s">
        <v>100</v>
      </c>
      <c r="C51" s="29" t="s">
        <v>101</v>
      </c>
      <c r="D51" s="30">
        <v>192261310</v>
      </c>
      <c r="E51" s="30">
        <v>2187784784.3499999</v>
      </c>
      <c r="F51" s="30">
        <v>9.9999999999999995E-7</v>
      </c>
      <c r="G51" s="30">
        <v>2380046094.349999</v>
      </c>
      <c r="H51" s="30">
        <v>2380046094.3499999</v>
      </c>
      <c r="I51" s="30">
        <v>9.9999999999999995E-7</v>
      </c>
      <c r="J51" s="30">
        <v>2380046094.3500009</v>
      </c>
      <c r="K51" s="30">
        <v>2335656580.3499999</v>
      </c>
      <c r="L51" s="30">
        <v>44389514</v>
      </c>
      <c r="M51" s="30">
        <v>2380046094.3499999</v>
      </c>
      <c r="N51" s="30">
        <v>-1.9073486328125E-6</v>
      </c>
      <c r="O51" s="30">
        <v>9.5367431640625E-7</v>
      </c>
      <c r="P51"/>
      <c r="Q51"/>
      <c r="S51"/>
      <c r="T51"/>
      <c r="U51"/>
      <c r="V51"/>
      <c r="W51"/>
      <c r="X51"/>
      <c r="Y51"/>
      <c r="Z51"/>
      <c r="AA51"/>
      <c r="AB51"/>
      <c r="AC51"/>
      <c r="AD51"/>
    </row>
    <row r="52" spans="2:30" x14ac:dyDescent="0.25">
      <c r="B52" s="29" t="s">
        <v>102</v>
      </c>
      <c r="C52" s="29" t="s">
        <v>103</v>
      </c>
      <c r="D52" s="30">
        <v>20000000</v>
      </c>
      <c r="E52" s="30">
        <v>9.9999999999999995E-7</v>
      </c>
      <c r="F52" s="30">
        <v>9.9999999999999995E-7</v>
      </c>
      <c r="G52" s="30">
        <v>20000000</v>
      </c>
      <c r="H52" s="30">
        <v>9.9999999999999995E-7</v>
      </c>
      <c r="I52" s="30">
        <v>9.9999999999999995E-7</v>
      </c>
      <c r="J52" s="30">
        <v>1.9999999999999999E-6</v>
      </c>
      <c r="K52" s="30">
        <v>9.9999999999999995E-7</v>
      </c>
      <c r="L52" s="30">
        <v>9.9999999999999995E-7</v>
      </c>
      <c r="M52" s="30">
        <v>1.9999999999999999E-6</v>
      </c>
      <c r="N52" s="30">
        <v>19999999.999998</v>
      </c>
      <c r="O52" s="30">
        <v>0</v>
      </c>
      <c r="P52"/>
      <c r="Q52"/>
      <c r="S52"/>
      <c r="T52"/>
      <c r="U52"/>
      <c r="V52"/>
      <c r="W52"/>
      <c r="X52"/>
      <c r="Y52"/>
      <c r="Z52"/>
      <c r="AA52"/>
      <c r="AB52"/>
      <c r="AC52"/>
      <c r="AD52"/>
    </row>
    <row r="53" spans="2:30" x14ac:dyDescent="0.25">
      <c r="B53" s="29"/>
      <c r="C53" s="29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/>
      <c r="Q53"/>
      <c r="S53"/>
      <c r="T53"/>
      <c r="U53"/>
      <c r="V53"/>
      <c r="W53"/>
      <c r="X53"/>
      <c r="Y53"/>
      <c r="Z53"/>
      <c r="AA53"/>
      <c r="AB53"/>
      <c r="AC53"/>
      <c r="AD53"/>
    </row>
    <row r="54" spans="2:30" s="48" customFormat="1" ht="18.75" customHeight="1" x14ac:dyDescent="0.25">
      <c r="B54" s="25" t="s">
        <v>104</v>
      </c>
      <c r="C54" s="25" t="s">
        <v>105</v>
      </c>
      <c r="D54" s="26">
        <v>149099150642</v>
      </c>
      <c r="E54" s="26">
        <v>34758597275.329994</v>
      </c>
      <c r="F54" s="26">
        <v>18188661642.349998</v>
      </c>
      <c r="G54" s="26">
        <v>165669086274.97998</v>
      </c>
      <c r="H54" s="26">
        <v>52175535101.759995</v>
      </c>
      <c r="I54" s="26">
        <v>62978216129.419998</v>
      </c>
      <c r="J54" s="26">
        <v>115153751231.17999</v>
      </c>
      <c r="K54" s="26">
        <v>50229984585.979996</v>
      </c>
      <c r="L54" s="26">
        <v>65954150426.029999</v>
      </c>
      <c r="M54" s="26">
        <v>116184135012.00999</v>
      </c>
      <c r="N54" s="26">
        <v>50515335043.799988</v>
      </c>
      <c r="O54" s="26">
        <v>-1030383780.8300018</v>
      </c>
      <c r="R54" s="78"/>
    </row>
    <row r="55" spans="2:30" s="48" customFormat="1" x14ac:dyDescent="0.25">
      <c r="B55" s="37" t="s">
        <v>106</v>
      </c>
      <c r="C55" s="37" t="s">
        <v>107</v>
      </c>
      <c r="D55" s="38">
        <v>7333854</v>
      </c>
      <c r="E55" s="38">
        <v>9.9999999999999995E-7</v>
      </c>
      <c r="F55" s="38">
        <v>9.9999999999999995E-7</v>
      </c>
      <c r="G55" s="38">
        <v>7333854</v>
      </c>
      <c r="H55" s="38">
        <v>28800184</v>
      </c>
      <c r="I55" s="38">
        <v>9.9999999999999995E-7</v>
      </c>
      <c r="J55" s="38">
        <v>28800184.000000998</v>
      </c>
      <c r="K55" s="38">
        <v>28800184</v>
      </c>
      <c r="L55" s="38">
        <v>9.9999999999999995E-7</v>
      </c>
      <c r="M55" s="38">
        <v>28800184.000000998</v>
      </c>
      <c r="N55" s="38">
        <v>-21466330.000000998</v>
      </c>
      <c r="O55" s="38">
        <v>0</v>
      </c>
      <c r="R55" s="78"/>
    </row>
    <row r="56" spans="2:30" s="48" customFormat="1" ht="16.5" customHeight="1" x14ac:dyDescent="0.25">
      <c r="B56" s="29" t="s">
        <v>108</v>
      </c>
      <c r="C56" s="29" t="s">
        <v>109</v>
      </c>
      <c r="D56" s="30">
        <v>7333854</v>
      </c>
      <c r="E56" s="30">
        <v>9.9999999999999995E-7</v>
      </c>
      <c r="F56" s="30">
        <v>9.9999999999999995E-7</v>
      </c>
      <c r="G56" s="30">
        <v>7333854</v>
      </c>
      <c r="H56" s="30">
        <v>28800184</v>
      </c>
      <c r="I56" s="30">
        <v>9.9999999999999995E-7</v>
      </c>
      <c r="J56" s="30">
        <v>28800184.000000998</v>
      </c>
      <c r="K56" s="30">
        <v>28800184</v>
      </c>
      <c r="L56" s="30">
        <v>9.9999999999999995E-7</v>
      </c>
      <c r="M56" s="30">
        <v>28800184.000000998</v>
      </c>
      <c r="N56" s="30">
        <v>-21466330.000000998</v>
      </c>
      <c r="O56" s="30">
        <v>0</v>
      </c>
      <c r="R56" s="78"/>
    </row>
    <row r="57" spans="2:30" s="49" customFormat="1" x14ac:dyDescent="0.25">
      <c r="B57" s="37" t="s">
        <v>110</v>
      </c>
      <c r="C57" s="37" t="s">
        <v>111</v>
      </c>
      <c r="D57" s="38">
        <v>77886282</v>
      </c>
      <c r="E57" s="38">
        <v>9.9999999999999995E-7</v>
      </c>
      <c r="F57" s="38">
        <v>9.9999999999999995E-7</v>
      </c>
      <c r="G57" s="38">
        <v>77886282</v>
      </c>
      <c r="H57" s="38">
        <v>26122937.010000002</v>
      </c>
      <c r="I57" s="38">
        <v>8629281.2199999988</v>
      </c>
      <c r="J57" s="38">
        <v>34752218.230000004</v>
      </c>
      <c r="K57" s="38">
        <v>26122937.010000002</v>
      </c>
      <c r="L57" s="38">
        <v>8629281.2199999988</v>
      </c>
      <c r="M57" s="38">
        <v>34752218.230000004</v>
      </c>
      <c r="N57" s="38">
        <v>43134063.769999996</v>
      </c>
      <c r="O57" s="38">
        <v>0</v>
      </c>
      <c r="R57" s="94"/>
    </row>
    <row r="58" spans="2:30" s="49" customFormat="1" x14ac:dyDescent="0.25">
      <c r="B58" s="29" t="s">
        <v>112</v>
      </c>
      <c r="C58" s="29" t="s">
        <v>113</v>
      </c>
      <c r="D58" s="30">
        <v>77886282</v>
      </c>
      <c r="E58" s="30">
        <v>9.9999999999999995E-7</v>
      </c>
      <c r="F58" s="30">
        <v>9.9999999999999995E-7</v>
      </c>
      <c r="G58" s="30">
        <v>77886282</v>
      </c>
      <c r="H58" s="30">
        <v>26122937.010000002</v>
      </c>
      <c r="I58" s="30">
        <v>8629281.2199999988</v>
      </c>
      <c r="J58" s="30">
        <v>34752218.230000004</v>
      </c>
      <c r="K58" s="30">
        <v>26122937.010000002</v>
      </c>
      <c r="L58" s="30">
        <v>8629281.2199999988</v>
      </c>
      <c r="M58" s="30">
        <v>34752218.230000004</v>
      </c>
      <c r="N58" s="30">
        <v>43134063.769999996</v>
      </c>
      <c r="O58" s="30">
        <v>0</v>
      </c>
      <c r="R58" s="94"/>
    </row>
    <row r="59" spans="2:30" s="49" customFormat="1" x14ac:dyDescent="0.25">
      <c r="B59" s="37" t="s">
        <v>114</v>
      </c>
      <c r="C59" s="37" t="s">
        <v>115</v>
      </c>
      <c r="D59" s="38">
        <v>149009814125</v>
      </c>
      <c r="E59" s="38">
        <v>34758597275.329994</v>
      </c>
      <c r="F59" s="38">
        <v>18188661642.349998</v>
      </c>
      <c r="G59" s="38">
        <v>165579749757.97998</v>
      </c>
      <c r="H59" s="38">
        <v>52095835461.75</v>
      </c>
      <c r="I59" s="38">
        <v>62954739402.199997</v>
      </c>
      <c r="J59" s="38">
        <v>115050574863.95</v>
      </c>
      <c r="K59" s="38">
        <v>50150284945.970001</v>
      </c>
      <c r="L59" s="38">
        <v>65930673698.809998</v>
      </c>
      <c r="M59" s="38">
        <v>116080958644.78</v>
      </c>
      <c r="N59" s="38">
        <v>50529174894.029984</v>
      </c>
      <c r="O59" s="38">
        <v>-1030383780.8300018</v>
      </c>
      <c r="R59" s="94"/>
    </row>
    <row r="60" spans="2:30" s="49" customFormat="1" x14ac:dyDescent="0.25">
      <c r="B60" s="37" t="s">
        <v>116</v>
      </c>
      <c r="C60" s="37" t="s">
        <v>117</v>
      </c>
      <c r="D60" s="38">
        <v>149009814125</v>
      </c>
      <c r="E60" s="38">
        <v>34758597275.329994</v>
      </c>
      <c r="F60" s="38">
        <v>18188661642.349998</v>
      </c>
      <c r="G60" s="38">
        <v>165579749757.97998</v>
      </c>
      <c r="H60" s="38">
        <v>52095835461.75</v>
      </c>
      <c r="I60" s="38">
        <v>62954739402.199997</v>
      </c>
      <c r="J60" s="38">
        <v>115050574863.95</v>
      </c>
      <c r="K60" s="38">
        <v>50150284945.970001</v>
      </c>
      <c r="L60" s="38">
        <v>65930673698.809998</v>
      </c>
      <c r="M60" s="38">
        <v>116080958644.78</v>
      </c>
      <c r="N60" s="38">
        <v>50529174894.029984</v>
      </c>
      <c r="O60" s="38">
        <v>-1030383780.8300018</v>
      </c>
      <c r="R60" s="94"/>
    </row>
    <row r="61" spans="2:30" s="49" customFormat="1" x14ac:dyDescent="0.25">
      <c r="B61" s="37" t="s">
        <v>118</v>
      </c>
      <c r="C61" s="37" t="s">
        <v>119</v>
      </c>
      <c r="D61" s="38">
        <v>10659956479</v>
      </c>
      <c r="E61" s="38">
        <v>18107815294.98</v>
      </c>
      <c r="F61" s="38">
        <v>1537879662</v>
      </c>
      <c r="G61" s="38">
        <v>27229892111.98</v>
      </c>
      <c r="H61" s="38">
        <v>12599309075.780001</v>
      </c>
      <c r="I61" s="38">
        <v>12685329895.199999</v>
      </c>
      <c r="J61" s="38">
        <v>25284638970.98</v>
      </c>
      <c r="K61" s="38">
        <v>10653758560</v>
      </c>
      <c r="L61" s="38">
        <v>15661264191.810001</v>
      </c>
      <c r="M61" s="38">
        <v>26315022751.810001</v>
      </c>
      <c r="N61" s="38">
        <v>1945253141</v>
      </c>
      <c r="O61" s="38">
        <v>-1030383780.8300018</v>
      </c>
      <c r="R61" s="94"/>
    </row>
    <row r="62" spans="2:30" s="49" customFormat="1" x14ac:dyDescent="0.25">
      <c r="B62" s="29" t="s">
        <v>120</v>
      </c>
      <c r="C62" s="29" t="s">
        <v>121</v>
      </c>
      <c r="D62" s="30">
        <v>1000000000</v>
      </c>
      <c r="E62" s="30">
        <v>9.9999999999999995E-7</v>
      </c>
      <c r="F62" s="30">
        <v>9.9999999999999995E-7</v>
      </c>
      <c r="G62" s="30">
        <v>1000000000</v>
      </c>
      <c r="H62" s="30">
        <v>9.9999999999999995E-7</v>
      </c>
      <c r="I62" s="30">
        <v>731308677</v>
      </c>
      <c r="J62" s="30">
        <v>731308677.00000095</v>
      </c>
      <c r="K62" s="30">
        <v>9.9999999999999995E-7</v>
      </c>
      <c r="L62" s="30">
        <v>731308677</v>
      </c>
      <c r="M62" s="30">
        <v>731308677.00000095</v>
      </c>
      <c r="N62" s="30">
        <v>268691322.99999905</v>
      </c>
      <c r="O62" s="30">
        <v>0</v>
      </c>
      <c r="R62" s="94"/>
    </row>
    <row r="63" spans="2:30" s="49" customFormat="1" x14ac:dyDescent="0.25">
      <c r="B63" s="29" t="s">
        <v>122</v>
      </c>
      <c r="C63" s="29" t="s">
        <v>123</v>
      </c>
      <c r="D63" s="30">
        <v>89493600</v>
      </c>
      <c r="E63" s="30">
        <v>308400142</v>
      </c>
      <c r="F63" s="30">
        <v>9.9999999999999995E-7</v>
      </c>
      <c r="G63" s="30">
        <v>397893741.99999899</v>
      </c>
      <c r="H63" s="30">
        <v>397893742</v>
      </c>
      <c r="I63" s="30">
        <v>9.9999999999999995E-7</v>
      </c>
      <c r="J63" s="30">
        <v>397893742.00000101</v>
      </c>
      <c r="K63" s="30">
        <v>369893742</v>
      </c>
      <c r="L63" s="30">
        <v>28000000</v>
      </c>
      <c r="M63" s="30">
        <v>397893742</v>
      </c>
      <c r="N63" s="30">
        <v>-2.0265579223632813E-6</v>
      </c>
      <c r="O63" s="30">
        <v>1.0132789611816406E-6</v>
      </c>
      <c r="R63" s="94"/>
    </row>
    <row r="64" spans="2:30" x14ac:dyDescent="0.25">
      <c r="B64" s="29" t="s">
        <v>124</v>
      </c>
      <c r="C64" s="29" t="s">
        <v>125</v>
      </c>
      <c r="D64" s="30">
        <v>4109270024</v>
      </c>
      <c r="E64" s="30">
        <v>2415592109.98</v>
      </c>
      <c r="F64" s="30">
        <v>9.9999999999999995E-7</v>
      </c>
      <c r="G64" s="30">
        <v>6524862133.9799986</v>
      </c>
      <c r="H64" s="30">
        <v>5067003725.7800007</v>
      </c>
      <c r="I64" s="30">
        <v>1457858408.2</v>
      </c>
      <c r="J64" s="30">
        <v>6524862133.9800005</v>
      </c>
      <c r="K64" s="30">
        <v>4109270024</v>
      </c>
      <c r="L64" s="30">
        <v>2496315212.1900001</v>
      </c>
      <c r="M64" s="30">
        <v>6605585236.1900005</v>
      </c>
      <c r="N64" s="30">
        <v>-1.9073486328125E-6</v>
      </c>
      <c r="O64" s="30">
        <v>-80723102.210000038</v>
      </c>
      <c r="P64"/>
      <c r="Q64"/>
      <c r="S64"/>
      <c r="T64"/>
      <c r="U64"/>
      <c r="V64"/>
      <c r="W64"/>
      <c r="X64"/>
      <c r="Y64"/>
      <c r="Z64"/>
      <c r="AA64"/>
      <c r="AB64"/>
      <c r="AC64"/>
      <c r="AD64"/>
    </row>
    <row r="65" spans="2:30" x14ac:dyDescent="0.25">
      <c r="B65" s="29" t="s">
        <v>126</v>
      </c>
      <c r="C65" s="29" t="s">
        <v>127</v>
      </c>
      <c r="D65" s="30">
        <v>1537879662</v>
      </c>
      <c r="E65" s="30">
        <v>9.9999999999999995E-7</v>
      </c>
      <c r="F65" s="30">
        <v>1537879662</v>
      </c>
      <c r="G65" s="30">
        <v>9.5367431640625E-7</v>
      </c>
      <c r="H65" s="30">
        <v>9.9999999999999995E-7</v>
      </c>
      <c r="I65" s="30">
        <v>9.9999999999999995E-7</v>
      </c>
      <c r="J65" s="30">
        <v>1.9999999999999999E-6</v>
      </c>
      <c r="K65" s="30">
        <v>9.9999999999999995E-7</v>
      </c>
      <c r="L65" s="30">
        <v>9.9999999999999995E-7</v>
      </c>
      <c r="M65" s="30">
        <v>1.9999999999999999E-6</v>
      </c>
      <c r="N65" s="30">
        <v>-1.0463256835937499E-6</v>
      </c>
      <c r="O65" s="30">
        <v>0</v>
      </c>
      <c r="P65"/>
      <c r="Q65"/>
      <c r="S65"/>
      <c r="T65"/>
      <c r="U65"/>
      <c r="V65"/>
      <c r="W65"/>
      <c r="X65"/>
      <c r="Y65"/>
      <c r="Z65"/>
      <c r="AA65"/>
      <c r="AB65"/>
      <c r="AC65"/>
      <c r="AD65"/>
    </row>
    <row r="66" spans="2:30" x14ac:dyDescent="0.25">
      <c r="B66" s="29" t="s">
        <v>128</v>
      </c>
      <c r="C66" s="29" t="s">
        <v>129</v>
      </c>
      <c r="D66" s="30">
        <v>2787007732</v>
      </c>
      <c r="E66" s="30">
        <v>10496162810</v>
      </c>
      <c r="F66" s="30">
        <v>9.9999999999999995E-7</v>
      </c>
      <c r="G66" s="30">
        <v>13283170541.999998</v>
      </c>
      <c r="H66" s="30">
        <v>2110445914</v>
      </c>
      <c r="I66" s="30">
        <v>10496162810</v>
      </c>
      <c r="J66" s="30">
        <v>12606608724</v>
      </c>
      <c r="K66" s="30">
        <v>2110445914</v>
      </c>
      <c r="L66" s="30">
        <v>11551901861.620001</v>
      </c>
      <c r="M66" s="30">
        <v>13662347775.620001</v>
      </c>
      <c r="N66" s="30">
        <v>676561817.99999809</v>
      </c>
      <c r="O66" s="30">
        <v>-1055739051.6200008</v>
      </c>
      <c r="P66"/>
      <c r="Q66"/>
      <c r="S66"/>
      <c r="T66"/>
      <c r="U66"/>
      <c r="V66"/>
      <c r="W66"/>
      <c r="X66"/>
      <c r="Y66"/>
      <c r="Z66"/>
      <c r="AA66"/>
      <c r="AB66"/>
      <c r="AC66"/>
      <c r="AD66"/>
    </row>
    <row r="67" spans="2:30" x14ac:dyDescent="0.25">
      <c r="B67" s="29" t="s">
        <v>130</v>
      </c>
      <c r="C67" s="29" t="s">
        <v>131</v>
      </c>
      <c r="D67" s="30">
        <v>119637922</v>
      </c>
      <c r="E67" s="30">
        <v>4045470148</v>
      </c>
      <c r="F67" s="30">
        <v>9.9999999999999995E-7</v>
      </c>
      <c r="G67" s="30">
        <v>4165108069.999999</v>
      </c>
      <c r="H67" s="30">
        <v>4165108070</v>
      </c>
      <c r="I67" s="30">
        <v>9.9999999999999995E-7</v>
      </c>
      <c r="J67" s="30">
        <v>4165108070.000001</v>
      </c>
      <c r="K67" s="30">
        <v>4064148880</v>
      </c>
      <c r="L67" s="30">
        <v>50479595</v>
      </c>
      <c r="M67" s="30">
        <v>4114628475</v>
      </c>
      <c r="N67" s="30">
        <v>-1.9073486328125E-6</v>
      </c>
      <c r="O67" s="30">
        <v>50479595.000000954</v>
      </c>
      <c r="P67"/>
      <c r="Q67"/>
      <c r="S67"/>
      <c r="T67"/>
      <c r="U67"/>
      <c r="V67"/>
      <c r="W67"/>
      <c r="X67"/>
      <c r="Y67"/>
      <c r="Z67"/>
      <c r="AA67"/>
      <c r="AB67"/>
      <c r="AC67"/>
      <c r="AD67"/>
    </row>
    <row r="68" spans="2:30" x14ac:dyDescent="0.25">
      <c r="B68" s="29" t="s">
        <v>132</v>
      </c>
      <c r="C68" s="29" t="s">
        <v>133</v>
      </c>
      <c r="D68" s="30">
        <v>1000000000</v>
      </c>
      <c r="E68" s="30">
        <v>9.9999999999999995E-7</v>
      </c>
      <c r="F68" s="30">
        <v>9.9999999999999995E-7</v>
      </c>
      <c r="G68" s="30">
        <v>1000000000</v>
      </c>
      <c r="H68" s="30">
        <v>9.9999999999999995E-7</v>
      </c>
      <c r="I68" s="30">
        <v>9.9999999999999995E-7</v>
      </c>
      <c r="J68" s="30">
        <v>1.9999999999999999E-6</v>
      </c>
      <c r="K68" s="30">
        <v>9.9999999999999995E-7</v>
      </c>
      <c r="L68" s="30">
        <v>9.9999999999999995E-7</v>
      </c>
      <c r="M68" s="30">
        <v>1.9999999999999999E-6</v>
      </c>
      <c r="N68" s="30">
        <v>999999999.99999797</v>
      </c>
      <c r="O68" s="30">
        <v>0</v>
      </c>
      <c r="P68"/>
      <c r="Q68"/>
      <c r="S68"/>
      <c r="T68"/>
      <c r="U68"/>
      <c r="V68"/>
      <c r="W68"/>
      <c r="X68"/>
      <c r="Y68"/>
      <c r="Z68"/>
      <c r="AA68"/>
      <c r="AB68"/>
      <c r="AC68"/>
      <c r="AD68"/>
    </row>
    <row r="69" spans="2:30" x14ac:dyDescent="0.25">
      <c r="B69" s="29" t="s">
        <v>134</v>
      </c>
      <c r="C69" s="29" t="s">
        <v>135</v>
      </c>
      <c r="D69" s="30">
        <v>16667539</v>
      </c>
      <c r="E69" s="30">
        <v>842190085</v>
      </c>
      <c r="F69" s="30">
        <v>9.9999999999999995E-7</v>
      </c>
      <c r="G69" s="30">
        <v>858857623.99999905</v>
      </c>
      <c r="H69" s="30">
        <v>858857624</v>
      </c>
      <c r="I69" s="30">
        <v>9.9999999999999995E-7</v>
      </c>
      <c r="J69" s="30">
        <v>858857624.00000095</v>
      </c>
      <c r="K69" s="30">
        <v>9.9999999999999995E-7</v>
      </c>
      <c r="L69" s="30">
        <v>803258846</v>
      </c>
      <c r="M69" s="30">
        <v>803258846.00000095</v>
      </c>
      <c r="N69" s="30">
        <v>-1.9073486328125E-6</v>
      </c>
      <c r="O69" s="30">
        <v>55598778</v>
      </c>
      <c r="P69"/>
      <c r="Q69"/>
      <c r="S69"/>
      <c r="T69"/>
      <c r="U69"/>
      <c r="V69"/>
      <c r="W69"/>
      <c r="X69"/>
      <c r="Y69"/>
      <c r="Z69"/>
      <c r="AA69"/>
      <c r="AB69"/>
      <c r="AC69"/>
      <c r="AD69"/>
    </row>
    <row r="70" spans="2:30" x14ac:dyDescent="0.25">
      <c r="B70" s="29"/>
      <c r="C70" s="29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/>
      <c r="Q70"/>
      <c r="S70"/>
      <c r="T70"/>
      <c r="U70"/>
      <c r="V70"/>
      <c r="W70"/>
      <c r="X70"/>
      <c r="Y70"/>
      <c r="Z70"/>
      <c r="AA70"/>
      <c r="AB70"/>
      <c r="AC70"/>
      <c r="AD70"/>
    </row>
    <row r="71" spans="2:30" s="49" customFormat="1" ht="15.75" x14ac:dyDescent="0.25">
      <c r="B71" s="37" t="s">
        <v>136</v>
      </c>
      <c r="C71" s="207" t="s">
        <v>942</v>
      </c>
      <c r="D71" s="38">
        <v>138349857646</v>
      </c>
      <c r="E71" s="38">
        <v>16650781980.35</v>
      </c>
      <c r="F71" s="38">
        <v>16650781980.35</v>
      </c>
      <c r="G71" s="38">
        <v>138349857646</v>
      </c>
      <c r="H71" s="38">
        <v>39496526385.970001</v>
      </c>
      <c r="I71" s="38">
        <v>50269409507</v>
      </c>
      <c r="J71" s="38">
        <v>89765935892.970001</v>
      </c>
      <c r="K71" s="38">
        <v>39496526385.970001</v>
      </c>
      <c r="L71" s="38">
        <v>50269409507</v>
      </c>
      <c r="M71" s="38">
        <v>89765935892.970001</v>
      </c>
      <c r="N71" s="38">
        <v>48583921753.029999</v>
      </c>
      <c r="O71" s="38">
        <v>0</v>
      </c>
      <c r="R71" s="94"/>
    </row>
    <row r="72" spans="2:30" s="49" customFormat="1" x14ac:dyDescent="0.25">
      <c r="B72" s="29" t="s">
        <v>138</v>
      </c>
      <c r="C72" s="29" t="s">
        <v>139</v>
      </c>
      <c r="D72" s="30">
        <v>10684402908</v>
      </c>
      <c r="E72" s="30">
        <v>351891824.35000002</v>
      </c>
      <c r="F72" s="30">
        <v>9.9999999999999995E-7</v>
      </c>
      <c r="G72" s="30">
        <v>11036294732.349998</v>
      </c>
      <c r="H72" s="30">
        <v>5793827002.3500004</v>
      </c>
      <c r="I72" s="30">
        <v>5200000000</v>
      </c>
      <c r="J72" s="30">
        <v>10993827002.35</v>
      </c>
      <c r="K72" s="30">
        <v>5793827002.3500004</v>
      </c>
      <c r="L72" s="30">
        <v>5200000000</v>
      </c>
      <c r="M72" s="30">
        <v>10993827002.35</v>
      </c>
      <c r="N72" s="30">
        <v>42467729.999998093</v>
      </c>
      <c r="O72" s="30">
        <v>0</v>
      </c>
      <c r="R72" s="94"/>
    </row>
    <row r="73" spans="2:30" x14ac:dyDescent="0.25">
      <c r="B73" s="29" t="s">
        <v>140</v>
      </c>
      <c r="C73" s="29" t="s">
        <v>141</v>
      </c>
      <c r="D73" s="30">
        <v>7671474498</v>
      </c>
      <c r="E73" s="30">
        <v>9.9999999999999995E-7</v>
      </c>
      <c r="F73" s="30">
        <v>795757100</v>
      </c>
      <c r="G73" s="30">
        <v>6875717398.000001</v>
      </c>
      <c r="H73" s="30">
        <v>1872234590.1400001</v>
      </c>
      <c r="I73" s="30">
        <v>1746585641</v>
      </c>
      <c r="J73" s="30">
        <v>3618820231.1400003</v>
      </c>
      <c r="K73" s="30">
        <v>1872234590.1400001</v>
      </c>
      <c r="L73" s="30">
        <v>1746585641</v>
      </c>
      <c r="M73" s="30">
        <v>3618820231.1400003</v>
      </c>
      <c r="N73" s="30">
        <v>3256897166.8600006</v>
      </c>
      <c r="O73" s="30">
        <v>0</v>
      </c>
      <c r="P73"/>
      <c r="Q73"/>
      <c r="S73"/>
      <c r="T73"/>
      <c r="U73"/>
      <c r="V73"/>
      <c r="W73"/>
      <c r="X73"/>
      <c r="Y73"/>
      <c r="Z73"/>
      <c r="AA73"/>
      <c r="AB73"/>
      <c r="AC73"/>
      <c r="AD73"/>
    </row>
    <row r="74" spans="2:30" s="49" customFormat="1" x14ac:dyDescent="0.25">
      <c r="B74" s="29" t="s">
        <v>142</v>
      </c>
      <c r="C74" s="29" t="s">
        <v>143</v>
      </c>
      <c r="D74" s="30">
        <v>99581833145</v>
      </c>
      <c r="E74" s="30">
        <v>9.9999999999999995E-7</v>
      </c>
      <c r="F74" s="30">
        <v>15855024880.35</v>
      </c>
      <c r="G74" s="30">
        <v>83726808264.649994</v>
      </c>
      <c r="H74" s="30">
        <v>27742813312</v>
      </c>
      <c r="I74" s="30">
        <v>25238995705</v>
      </c>
      <c r="J74" s="30">
        <v>52981809017</v>
      </c>
      <c r="K74" s="30">
        <v>27742813312</v>
      </c>
      <c r="L74" s="30">
        <v>25238995705</v>
      </c>
      <c r="M74" s="30">
        <v>52981809017</v>
      </c>
      <c r="N74" s="30">
        <v>30744999247.649994</v>
      </c>
      <c r="O74" s="30">
        <v>0</v>
      </c>
      <c r="R74" s="94"/>
    </row>
    <row r="75" spans="2:30" x14ac:dyDescent="0.25">
      <c r="B75" s="29" t="s">
        <v>144</v>
      </c>
      <c r="C75" s="29" t="s">
        <v>145</v>
      </c>
      <c r="D75" s="30">
        <v>1784938005</v>
      </c>
      <c r="E75" s="30">
        <v>16298890156</v>
      </c>
      <c r="F75" s="30">
        <v>9.9999999999999995E-7</v>
      </c>
      <c r="G75" s="30">
        <v>18083828161</v>
      </c>
      <c r="H75" s="30">
        <v>9.9999999999999995E-7</v>
      </c>
      <c r="I75" s="30">
        <v>18083828161</v>
      </c>
      <c r="J75" s="30">
        <v>18083828161</v>
      </c>
      <c r="K75" s="30">
        <v>9.9999999999999995E-7</v>
      </c>
      <c r="L75" s="30">
        <v>18083828161</v>
      </c>
      <c r="M75" s="30">
        <v>18083828161</v>
      </c>
      <c r="N75" s="30">
        <v>0</v>
      </c>
      <c r="O75" s="30">
        <v>0</v>
      </c>
      <c r="P75"/>
      <c r="Q75"/>
      <c r="S75"/>
      <c r="T75"/>
      <c r="U75"/>
      <c r="V75"/>
      <c r="W75"/>
      <c r="X75"/>
      <c r="Y75"/>
      <c r="Z75"/>
      <c r="AA75"/>
      <c r="AB75"/>
      <c r="AC75"/>
      <c r="AD75"/>
    </row>
    <row r="76" spans="2:30" x14ac:dyDescent="0.25">
      <c r="B76" s="29" t="s">
        <v>146</v>
      </c>
      <c r="C76" s="29" t="s">
        <v>147</v>
      </c>
      <c r="D76" s="30">
        <v>16336185667</v>
      </c>
      <c r="E76" s="30">
        <v>9.9999999999999995E-7</v>
      </c>
      <c r="F76" s="30">
        <v>9.9999999999999995E-7</v>
      </c>
      <c r="G76" s="30">
        <v>16336185667</v>
      </c>
      <c r="H76" s="30">
        <v>2277710562.6799998</v>
      </c>
      <c r="I76" s="30">
        <v>9.9999999999999995E-7</v>
      </c>
      <c r="J76" s="30">
        <v>2277710562.6800008</v>
      </c>
      <c r="K76" s="30">
        <v>2277710562.6799998</v>
      </c>
      <c r="L76" s="30">
        <v>9.9999999999999995E-7</v>
      </c>
      <c r="M76" s="30">
        <v>2277710562.6800008</v>
      </c>
      <c r="N76" s="30">
        <v>14058475104.32</v>
      </c>
      <c r="O76" s="30">
        <v>0</v>
      </c>
      <c r="P76"/>
      <c r="Q76"/>
      <c r="S76"/>
      <c r="T76"/>
      <c r="U76"/>
      <c r="V76"/>
      <c r="W76"/>
      <c r="X76"/>
      <c r="Y76"/>
      <c r="Z76"/>
      <c r="AA76"/>
      <c r="AB76"/>
      <c r="AC76"/>
      <c r="AD76"/>
    </row>
    <row r="77" spans="2:30" x14ac:dyDescent="0.25">
      <c r="B77" s="29" t="s">
        <v>148</v>
      </c>
      <c r="C77" s="29" t="s">
        <v>149</v>
      </c>
      <c r="D77" s="30">
        <v>2291023423</v>
      </c>
      <c r="E77" s="30">
        <v>9.9999999999999995E-7</v>
      </c>
      <c r="F77" s="30">
        <v>9.9999999999999995E-7</v>
      </c>
      <c r="G77" s="30">
        <v>2291023423</v>
      </c>
      <c r="H77" s="30">
        <v>1809940918.8</v>
      </c>
      <c r="I77" s="30">
        <v>9.9999999999999995E-7</v>
      </c>
      <c r="J77" s="30">
        <v>1809940918.8000009</v>
      </c>
      <c r="K77" s="30">
        <v>1809940918.8</v>
      </c>
      <c r="L77" s="30">
        <v>9.9999999999999995E-7</v>
      </c>
      <c r="M77" s="30">
        <v>1809940918.8000009</v>
      </c>
      <c r="N77" s="30">
        <v>481082504.19999909</v>
      </c>
      <c r="O77" s="30">
        <v>0</v>
      </c>
      <c r="P77"/>
      <c r="Q77"/>
      <c r="S77"/>
      <c r="T77"/>
      <c r="U77"/>
      <c r="V77"/>
      <c r="W77"/>
      <c r="X77"/>
      <c r="Y77"/>
      <c r="Z77"/>
      <c r="AA77"/>
      <c r="AB77"/>
      <c r="AC77"/>
      <c r="AD77"/>
    </row>
    <row r="78" spans="2:30" x14ac:dyDescent="0.25">
      <c r="B78" s="29"/>
      <c r="C78" s="29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/>
      <c r="Q78"/>
      <c r="S78"/>
      <c r="T78"/>
      <c r="U78"/>
      <c r="V78"/>
      <c r="W78"/>
      <c r="X78"/>
      <c r="Y78"/>
      <c r="Z78"/>
      <c r="AA78"/>
      <c r="AB78"/>
      <c r="AC78"/>
      <c r="AD78"/>
    </row>
    <row r="79" spans="2:30" s="49" customFormat="1" x14ac:dyDescent="0.25">
      <c r="B79" s="37" t="s">
        <v>150</v>
      </c>
      <c r="C79" s="37" t="s">
        <v>151</v>
      </c>
      <c r="D79" s="38">
        <v>4116381</v>
      </c>
      <c r="E79" s="38">
        <v>9.9999999999999995E-7</v>
      </c>
      <c r="F79" s="38">
        <v>9.9999999999999995E-7</v>
      </c>
      <c r="G79" s="38">
        <v>4116381</v>
      </c>
      <c r="H79" s="38">
        <v>24776519</v>
      </c>
      <c r="I79" s="38">
        <v>14847446</v>
      </c>
      <c r="J79" s="38">
        <v>39623965</v>
      </c>
      <c r="K79" s="38">
        <v>24776519</v>
      </c>
      <c r="L79" s="38">
        <v>14847446</v>
      </c>
      <c r="M79" s="38">
        <v>39623965</v>
      </c>
      <c r="N79" s="38">
        <v>-35507584</v>
      </c>
      <c r="O79" s="38">
        <v>0</v>
      </c>
      <c r="R79" s="94"/>
    </row>
    <row r="80" spans="2:30" x14ac:dyDescent="0.25">
      <c r="B80" s="29" t="s">
        <v>152</v>
      </c>
      <c r="C80" s="29" t="s">
        <v>153</v>
      </c>
      <c r="D80" s="30">
        <v>4116381</v>
      </c>
      <c r="E80" s="30">
        <v>9.9999999999999995E-7</v>
      </c>
      <c r="F80" s="30">
        <v>9.9999999999999995E-7</v>
      </c>
      <c r="G80" s="30">
        <v>4116381</v>
      </c>
      <c r="H80" s="30">
        <v>24776519</v>
      </c>
      <c r="I80" s="30">
        <v>14847446</v>
      </c>
      <c r="J80" s="30">
        <v>39623965</v>
      </c>
      <c r="K80" s="30">
        <v>24776519</v>
      </c>
      <c r="L80" s="30">
        <v>14847446</v>
      </c>
      <c r="M80" s="30">
        <v>39623965</v>
      </c>
      <c r="N80" s="30">
        <v>-35507584</v>
      </c>
      <c r="O80" s="30">
        <v>0</v>
      </c>
      <c r="P80"/>
      <c r="Q80"/>
      <c r="S80"/>
      <c r="T80"/>
      <c r="U80"/>
      <c r="V80"/>
      <c r="W80"/>
      <c r="X80"/>
      <c r="Y80"/>
      <c r="Z80"/>
      <c r="AA80"/>
      <c r="AB80"/>
      <c r="AC80"/>
      <c r="AD80"/>
    </row>
    <row r="81" spans="2:30" x14ac:dyDescent="0.25">
      <c r="B81" s="121"/>
    </row>
    <row r="82" spans="2:30" x14ac:dyDescent="0.25">
      <c r="B82" s="121"/>
    </row>
    <row r="83" spans="2:30" s="33" customFormat="1" ht="12" x14ac:dyDescent="0.2">
      <c r="B83" s="43"/>
      <c r="C83" s="43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R83" s="34"/>
    </row>
    <row r="84" spans="2:30" s="33" customFormat="1" ht="15.75" x14ac:dyDescent="0.25">
      <c r="B84" s="45"/>
      <c r="C84" s="46" t="s">
        <v>154</v>
      </c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R84" s="34"/>
    </row>
    <row r="85" spans="2:30" s="48" customFormat="1" x14ac:dyDescent="0.25">
      <c r="B85" s="25" t="s">
        <v>155</v>
      </c>
      <c r="C85" s="25" t="s">
        <v>156</v>
      </c>
      <c r="D85" s="26">
        <f>+D86</f>
        <v>11794469568.809999</v>
      </c>
      <c r="E85" s="26">
        <f t="shared" ref="E85:O86" si="1">+E86</f>
        <v>3366619870</v>
      </c>
      <c r="F85" s="26">
        <f t="shared" si="1"/>
        <v>9.9999999999999995E-7</v>
      </c>
      <c r="G85" s="26">
        <f t="shared" si="1"/>
        <v>15161089438.809998</v>
      </c>
      <c r="H85" s="26">
        <f t="shared" si="1"/>
        <v>9.9999999999999995E-7</v>
      </c>
      <c r="I85" s="26">
        <f t="shared" si="1"/>
        <v>9.9999999999999995E-7</v>
      </c>
      <c r="J85" s="26">
        <f t="shared" si="1"/>
        <v>1.9999999999999999E-6</v>
      </c>
      <c r="K85" s="26">
        <f t="shared" si="1"/>
        <v>9.9999999999999995E-7</v>
      </c>
      <c r="L85" s="26">
        <f t="shared" si="1"/>
        <v>9.9999999999999995E-7</v>
      </c>
      <c r="M85" s="26">
        <f t="shared" si="1"/>
        <v>1.9999999999999999E-6</v>
      </c>
      <c r="N85" s="26">
        <f t="shared" si="1"/>
        <v>15161089438.809996</v>
      </c>
      <c r="O85" s="26">
        <f t="shared" si="1"/>
        <v>0</v>
      </c>
    </row>
    <row r="86" spans="2:30" s="49" customFormat="1" x14ac:dyDescent="0.25">
      <c r="B86" s="37" t="s">
        <v>157</v>
      </c>
      <c r="C86" s="37" t="s">
        <v>158</v>
      </c>
      <c r="D86" s="38">
        <f>+D87</f>
        <v>11794469568.809999</v>
      </c>
      <c r="E86" s="38">
        <f t="shared" si="1"/>
        <v>3366619870</v>
      </c>
      <c r="F86" s="38">
        <f t="shared" si="1"/>
        <v>9.9999999999999995E-7</v>
      </c>
      <c r="G86" s="38">
        <f t="shared" si="1"/>
        <v>15161089438.809998</v>
      </c>
      <c r="H86" s="38">
        <f t="shared" si="1"/>
        <v>9.9999999999999995E-7</v>
      </c>
      <c r="I86" s="38">
        <f t="shared" si="1"/>
        <v>9.9999999999999995E-7</v>
      </c>
      <c r="J86" s="38">
        <f t="shared" si="1"/>
        <v>1.9999999999999999E-6</v>
      </c>
      <c r="K86" s="38">
        <f t="shared" si="1"/>
        <v>9.9999999999999995E-7</v>
      </c>
      <c r="L86" s="38">
        <f t="shared" si="1"/>
        <v>9.9999999999999995E-7</v>
      </c>
      <c r="M86" s="38">
        <f t="shared" si="1"/>
        <v>1.9999999999999999E-6</v>
      </c>
      <c r="N86" s="38">
        <f t="shared" si="1"/>
        <v>15161089438.809996</v>
      </c>
      <c r="O86" s="38">
        <f t="shared" si="1"/>
        <v>0</v>
      </c>
    </row>
    <row r="87" spans="2:30" s="49" customFormat="1" x14ac:dyDescent="0.25">
      <c r="B87" s="37" t="s">
        <v>159</v>
      </c>
      <c r="C87" s="37" t="s">
        <v>160</v>
      </c>
      <c r="D87" s="38">
        <v>11794469568.809999</v>
      </c>
      <c r="E87" s="38">
        <v>3366619870</v>
      </c>
      <c r="F87" s="38">
        <v>9.9999999999999995E-7</v>
      </c>
      <c r="G87" s="38">
        <v>15161089438.809998</v>
      </c>
      <c r="H87" s="38">
        <v>9.9999999999999995E-7</v>
      </c>
      <c r="I87" s="38">
        <v>9.9999999999999995E-7</v>
      </c>
      <c r="J87" s="38">
        <v>1.9999999999999999E-6</v>
      </c>
      <c r="K87" s="38">
        <v>9.9999999999999995E-7</v>
      </c>
      <c r="L87" s="38">
        <v>9.9999999999999995E-7</v>
      </c>
      <c r="M87" s="38">
        <v>1.9999999999999999E-6</v>
      </c>
      <c r="N87" s="38">
        <v>15161089438.809996</v>
      </c>
      <c r="O87" s="38">
        <v>0</v>
      </c>
    </row>
    <row r="88" spans="2:30" s="49" customFormat="1" x14ac:dyDescent="0.25">
      <c r="B88" s="37" t="s">
        <v>161</v>
      </c>
      <c r="C88" s="37" t="s">
        <v>162</v>
      </c>
      <c r="D88" s="38">
        <v>239668951.19999999</v>
      </c>
      <c r="E88" s="38">
        <v>9.9999999999999995E-7</v>
      </c>
      <c r="F88" s="38">
        <v>9.9999999999999995E-7</v>
      </c>
      <c r="G88" s="38">
        <v>239668951.19999999</v>
      </c>
      <c r="H88" s="38">
        <v>9.9999999999999995E-7</v>
      </c>
      <c r="I88" s="38">
        <v>9.9999999999999995E-7</v>
      </c>
      <c r="J88" s="38">
        <v>1.9999999999999999E-6</v>
      </c>
      <c r="K88" s="38">
        <v>9.9999999999999995E-7</v>
      </c>
      <c r="L88" s="38">
        <v>9.9999999999999995E-7</v>
      </c>
      <c r="M88" s="38">
        <v>1.9999999999999999E-6</v>
      </c>
      <c r="N88" s="38">
        <v>239668951.19999799</v>
      </c>
      <c r="O88" s="38">
        <v>0</v>
      </c>
    </row>
    <row r="89" spans="2:30" s="49" customFormat="1" x14ac:dyDescent="0.25">
      <c r="B89" s="37" t="s">
        <v>163</v>
      </c>
      <c r="C89" s="37" t="s">
        <v>164</v>
      </c>
      <c r="D89" s="38">
        <v>239668951.19999999</v>
      </c>
      <c r="E89" s="38">
        <v>9.9999999999999995E-7</v>
      </c>
      <c r="F89" s="38">
        <v>9.9999999999999995E-7</v>
      </c>
      <c r="G89" s="38">
        <v>239668951.19999999</v>
      </c>
      <c r="H89" s="38">
        <v>9.9999999999999995E-7</v>
      </c>
      <c r="I89" s="38">
        <v>9.9999999999999995E-7</v>
      </c>
      <c r="J89" s="38">
        <v>1.9999999999999999E-6</v>
      </c>
      <c r="K89" s="38">
        <v>9.9999999999999995E-7</v>
      </c>
      <c r="L89" s="38">
        <v>9.9999999999999995E-7</v>
      </c>
      <c r="M89" s="38">
        <v>1.9999999999999999E-6</v>
      </c>
      <c r="N89" s="38">
        <v>239668951.19999799</v>
      </c>
      <c r="O89" s="38">
        <v>0</v>
      </c>
    </row>
    <row r="90" spans="2:30" x14ac:dyDescent="0.25">
      <c r="B90" s="29" t="s">
        <v>165</v>
      </c>
      <c r="C90" s="29" t="s">
        <v>166</v>
      </c>
      <c r="D90" s="30">
        <v>239668951.19999999</v>
      </c>
      <c r="E90" s="30">
        <v>9.9999999999999995E-7</v>
      </c>
      <c r="F90" s="30">
        <v>9.9999999999999995E-7</v>
      </c>
      <c r="G90" s="30">
        <v>239668951.19999999</v>
      </c>
      <c r="H90" s="30">
        <v>9.9999999999999995E-7</v>
      </c>
      <c r="I90" s="30">
        <v>9.9999999999999995E-7</v>
      </c>
      <c r="J90" s="30">
        <v>1.9999999999999999E-6</v>
      </c>
      <c r="K90" s="30">
        <v>9.9999999999999995E-7</v>
      </c>
      <c r="L90" s="30">
        <v>9.9999999999999995E-7</v>
      </c>
      <c r="M90" s="30">
        <v>1.9999999999999999E-6</v>
      </c>
      <c r="N90" s="30">
        <v>239668951.19999799</v>
      </c>
      <c r="O90" s="30">
        <v>0</v>
      </c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</row>
    <row r="91" spans="2:30" x14ac:dyDescent="0.25">
      <c r="B91" s="29" t="s">
        <v>167</v>
      </c>
      <c r="C91" s="29" t="s">
        <v>168</v>
      </c>
      <c r="D91" s="30">
        <v>239668951.19999999</v>
      </c>
      <c r="E91" s="30">
        <v>9.9999999999999995E-7</v>
      </c>
      <c r="F91" s="30">
        <v>9.9999999999999995E-7</v>
      </c>
      <c r="G91" s="30">
        <v>239668951.19999999</v>
      </c>
      <c r="H91" s="30">
        <v>9.9999999999999995E-7</v>
      </c>
      <c r="I91" s="30">
        <v>9.9999999999999995E-7</v>
      </c>
      <c r="J91" s="30">
        <v>1.9999999999999999E-6</v>
      </c>
      <c r="K91" s="30">
        <v>9.9999999999999995E-7</v>
      </c>
      <c r="L91" s="30">
        <v>9.9999999999999995E-7</v>
      </c>
      <c r="M91" s="30">
        <v>1.9999999999999999E-6</v>
      </c>
      <c r="N91" s="30">
        <v>239668951.19999799</v>
      </c>
      <c r="O91" s="30">
        <v>0</v>
      </c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</row>
    <row r="92" spans="2:30" s="49" customFormat="1" x14ac:dyDescent="0.25">
      <c r="B92" s="37" t="s">
        <v>169</v>
      </c>
      <c r="C92" s="37" t="s">
        <v>170</v>
      </c>
      <c r="D92" s="38">
        <v>11554800617.610001</v>
      </c>
      <c r="E92" s="38">
        <v>3366619870</v>
      </c>
      <c r="F92" s="38">
        <v>9.9999999999999995E-7</v>
      </c>
      <c r="G92" s="38">
        <v>14921420487.609999</v>
      </c>
      <c r="H92" s="38">
        <v>9.9999999999999995E-7</v>
      </c>
      <c r="I92" s="38">
        <v>9.9999999999999995E-7</v>
      </c>
      <c r="J92" s="38">
        <v>1.9999999999999999E-6</v>
      </c>
      <c r="K92" s="38">
        <v>9.9999999999999995E-7</v>
      </c>
      <c r="L92" s="38">
        <v>9.9999999999999995E-7</v>
      </c>
      <c r="M92" s="38">
        <v>1.9999999999999999E-6</v>
      </c>
      <c r="N92" s="38">
        <v>14921420487.609997</v>
      </c>
      <c r="O92" s="38">
        <v>0</v>
      </c>
    </row>
    <row r="93" spans="2:30" s="49" customFormat="1" x14ac:dyDescent="0.25">
      <c r="B93" s="37" t="s">
        <v>171</v>
      </c>
      <c r="C93" s="37" t="s">
        <v>172</v>
      </c>
      <c r="D93" s="38">
        <v>9350211660.6100006</v>
      </c>
      <c r="E93" s="38">
        <v>3366619870</v>
      </c>
      <c r="F93" s="38">
        <v>9.9999999999999995E-7</v>
      </c>
      <c r="G93" s="38">
        <v>12716831530.609999</v>
      </c>
      <c r="H93" s="38">
        <v>9.9999999999999995E-7</v>
      </c>
      <c r="I93" s="38">
        <v>9.9999999999999995E-7</v>
      </c>
      <c r="J93" s="38">
        <v>1.9999999999999999E-6</v>
      </c>
      <c r="K93" s="38">
        <v>9.9999999999999995E-7</v>
      </c>
      <c r="L93" s="38">
        <v>9.9999999999999995E-7</v>
      </c>
      <c r="M93" s="38">
        <v>1.9999999999999999E-6</v>
      </c>
      <c r="N93" s="38">
        <v>12716831530.609997</v>
      </c>
      <c r="O93" s="38">
        <v>0</v>
      </c>
    </row>
    <row r="94" spans="2:30" s="49" customFormat="1" x14ac:dyDescent="0.25">
      <c r="B94" s="29" t="s">
        <v>173</v>
      </c>
      <c r="C94" s="29" t="s">
        <v>174</v>
      </c>
      <c r="D94" s="30">
        <v>8534510705.6100006</v>
      </c>
      <c r="E94" s="30">
        <v>3366619870</v>
      </c>
      <c r="F94" s="30">
        <v>9.9999999999999995E-7</v>
      </c>
      <c r="G94" s="30">
        <v>11901130575.609999</v>
      </c>
      <c r="H94" s="30">
        <v>9.9999999999999995E-7</v>
      </c>
      <c r="I94" s="30">
        <v>9.9999999999999995E-7</v>
      </c>
      <c r="J94" s="30">
        <v>1.9999999999999999E-6</v>
      </c>
      <c r="K94" s="30">
        <v>9.9999999999999995E-7</v>
      </c>
      <c r="L94" s="30">
        <v>9.9999999999999995E-7</v>
      </c>
      <c r="M94" s="30">
        <v>1.9999999999999999E-6</v>
      </c>
      <c r="N94" s="30">
        <v>11901130575.609997</v>
      </c>
      <c r="O94" s="30">
        <v>0</v>
      </c>
    </row>
    <row r="95" spans="2:30" x14ac:dyDescent="0.25">
      <c r="B95" s="29" t="s">
        <v>175</v>
      </c>
      <c r="C95" s="29" t="s">
        <v>176</v>
      </c>
      <c r="D95" s="30">
        <v>1000000</v>
      </c>
      <c r="E95" s="30">
        <v>9.9999999999999995E-7</v>
      </c>
      <c r="F95" s="30">
        <v>9.9999999999999995E-7</v>
      </c>
      <c r="G95" s="30">
        <v>1000000</v>
      </c>
      <c r="H95" s="30">
        <v>9.9999999999999995E-7</v>
      </c>
      <c r="I95" s="30">
        <v>9.9999999999999995E-7</v>
      </c>
      <c r="J95" s="30">
        <v>1.9999999999999999E-6</v>
      </c>
      <c r="K95" s="30">
        <v>9.9999999999999995E-7</v>
      </c>
      <c r="L95" s="30">
        <v>9.9999999999999995E-7</v>
      </c>
      <c r="M95" s="30">
        <v>1.9999999999999999E-6</v>
      </c>
      <c r="N95" s="30">
        <v>999999.99999799998</v>
      </c>
      <c r="O95" s="30">
        <v>0</v>
      </c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</row>
    <row r="96" spans="2:30" x14ac:dyDescent="0.25">
      <c r="B96" s="29" t="s">
        <v>177</v>
      </c>
      <c r="C96" s="29" t="s">
        <v>178</v>
      </c>
      <c r="D96" s="30">
        <v>0</v>
      </c>
      <c r="E96" s="30">
        <v>9.9999999999999995E-7</v>
      </c>
      <c r="F96" s="30">
        <v>9.9999999999999995E-7</v>
      </c>
      <c r="G96" s="30">
        <v>0</v>
      </c>
      <c r="H96" s="30">
        <v>9.9999999999999995E-7</v>
      </c>
      <c r="I96" s="30">
        <v>9.9999999999999995E-7</v>
      </c>
      <c r="J96" s="30">
        <v>1.9999999999999999E-6</v>
      </c>
      <c r="K96" s="30">
        <v>9.9999999999999995E-7</v>
      </c>
      <c r="L96" s="30">
        <v>9.9999999999999995E-7</v>
      </c>
      <c r="M96" s="30">
        <v>1.9999999999999999E-6</v>
      </c>
      <c r="N96" s="30">
        <v>-1.9999999999999999E-6</v>
      </c>
      <c r="O96" s="30">
        <v>0</v>
      </c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</row>
    <row r="97" spans="2:30" x14ac:dyDescent="0.25">
      <c r="B97" s="29" t="s">
        <v>179</v>
      </c>
      <c r="C97" s="29" t="s">
        <v>180</v>
      </c>
      <c r="D97" s="30">
        <v>1539306</v>
      </c>
      <c r="E97" s="30">
        <v>9.9999999999999995E-7</v>
      </c>
      <c r="F97" s="30">
        <v>9.9999999999999995E-7</v>
      </c>
      <c r="G97" s="30">
        <v>1539306</v>
      </c>
      <c r="H97" s="30">
        <v>9.9999999999999995E-7</v>
      </c>
      <c r="I97" s="30">
        <v>9.9999999999999995E-7</v>
      </c>
      <c r="J97" s="30">
        <v>1.9999999999999999E-6</v>
      </c>
      <c r="K97" s="30">
        <v>9.9999999999999995E-7</v>
      </c>
      <c r="L97" s="30">
        <v>9.9999999999999995E-7</v>
      </c>
      <c r="M97" s="30">
        <v>1.9999999999999999E-6</v>
      </c>
      <c r="N97" s="30">
        <v>1539305.999998</v>
      </c>
      <c r="O97" s="30">
        <v>0</v>
      </c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</row>
    <row r="98" spans="2:30" x14ac:dyDescent="0.25">
      <c r="B98" s="29" t="s">
        <v>181</v>
      </c>
      <c r="C98" s="29" t="s">
        <v>182</v>
      </c>
      <c r="D98" s="30">
        <v>486</v>
      </c>
      <c r="E98" s="30">
        <v>9.9999999999999995E-7</v>
      </c>
      <c r="F98" s="30">
        <v>9.9999999999999995E-7</v>
      </c>
      <c r="G98" s="30">
        <v>486</v>
      </c>
      <c r="H98" s="30">
        <v>9.9999999999999995E-7</v>
      </c>
      <c r="I98" s="30">
        <v>9.9999999999999995E-7</v>
      </c>
      <c r="J98" s="30">
        <v>1.9999999999999999E-6</v>
      </c>
      <c r="K98" s="30">
        <v>9.9999999999999995E-7</v>
      </c>
      <c r="L98" s="30">
        <v>9.9999999999999995E-7</v>
      </c>
      <c r="M98" s="30">
        <v>1.9999999999999999E-6</v>
      </c>
      <c r="N98" s="30">
        <v>485.99999800000001</v>
      </c>
      <c r="O98" s="30">
        <v>0</v>
      </c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</row>
    <row r="99" spans="2:30" x14ac:dyDescent="0.25">
      <c r="B99" s="29" t="s">
        <v>183</v>
      </c>
      <c r="C99" s="29" t="s">
        <v>184</v>
      </c>
      <c r="D99" s="30">
        <v>390178286.39999998</v>
      </c>
      <c r="E99" s="30">
        <v>9.9999999999999995E-7</v>
      </c>
      <c r="F99" s="30">
        <v>9.9999999999999995E-7</v>
      </c>
      <c r="G99" s="30">
        <v>390178286.39999998</v>
      </c>
      <c r="H99" s="30">
        <v>9.9999999999999995E-7</v>
      </c>
      <c r="I99" s="30">
        <v>9.9999999999999995E-7</v>
      </c>
      <c r="J99" s="30">
        <v>1.9999999999999999E-6</v>
      </c>
      <c r="K99" s="30">
        <v>9.9999999999999995E-7</v>
      </c>
      <c r="L99" s="30">
        <v>9.9999999999999995E-7</v>
      </c>
      <c r="M99" s="30">
        <v>1.9999999999999999E-6</v>
      </c>
      <c r="N99" s="30">
        <v>390178286.39999795</v>
      </c>
      <c r="O99" s="30">
        <v>0</v>
      </c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</row>
    <row r="100" spans="2:30" x14ac:dyDescent="0.25">
      <c r="B100" s="29" t="s">
        <v>185</v>
      </c>
      <c r="C100" s="29" t="s">
        <v>186</v>
      </c>
      <c r="D100" s="30">
        <v>15427860</v>
      </c>
      <c r="E100" s="30">
        <v>9.9999999999999995E-7</v>
      </c>
      <c r="F100" s="30">
        <v>9.9999999999999995E-7</v>
      </c>
      <c r="G100" s="30">
        <v>15427860</v>
      </c>
      <c r="H100" s="30">
        <v>9.9999999999999995E-7</v>
      </c>
      <c r="I100" s="30">
        <v>9.9999999999999995E-7</v>
      </c>
      <c r="J100" s="30">
        <v>1.9999999999999999E-6</v>
      </c>
      <c r="K100" s="30">
        <v>9.9999999999999995E-7</v>
      </c>
      <c r="L100" s="30">
        <v>9.9999999999999995E-7</v>
      </c>
      <c r="M100" s="30">
        <v>1.9999999999999999E-6</v>
      </c>
      <c r="N100" s="30">
        <v>15427859.999998</v>
      </c>
      <c r="O100" s="30">
        <v>0</v>
      </c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</row>
    <row r="101" spans="2:30" x14ac:dyDescent="0.25">
      <c r="B101" s="29" t="s">
        <v>187</v>
      </c>
      <c r="C101" s="29" t="s">
        <v>188</v>
      </c>
      <c r="D101" s="30">
        <v>333067599.45999998</v>
      </c>
      <c r="E101" s="30">
        <v>9.9999999999999995E-7</v>
      </c>
      <c r="F101" s="30">
        <v>9.9999999999999995E-7</v>
      </c>
      <c r="G101" s="30">
        <v>333067599.45999998</v>
      </c>
      <c r="H101" s="30">
        <v>9.9999999999999995E-7</v>
      </c>
      <c r="I101" s="30">
        <v>9.9999999999999995E-7</v>
      </c>
      <c r="J101" s="30">
        <v>1.9999999999999999E-6</v>
      </c>
      <c r="K101" s="30">
        <v>9.9999999999999995E-7</v>
      </c>
      <c r="L101" s="30">
        <v>9.9999999999999995E-7</v>
      </c>
      <c r="M101" s="30">
        <v>1.9999999999999999E-6</v>
      </c>
      <c r="N101" s="30">
        <v>333067599.45999795</v>
      </c>
      <c r="O101" s="30">
        <v>0</v>
      </c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</row>
    <row r="102" spans="2:30" x14ac:dyDescent="0.25">
      <c r="B102" s="29" t="s">
        <v>189</v>
      </c>
      <c r="C102" s="29" t="s">
        <v>190</v>
      </c>
      <c r="D102" s="30">
        <v>150864168.62</v>
      </c>
      <c r="E102" s="30">
        <v>9.9999999999999995E-7</v>
      </c>
      <c r="F102" s="30">
        <v>9.9999999999999995E-7</v>
      </c>
      <c r="G102" s="30">
        <v>150864168.62</v>
      </c>
      <c r="H102" s="30">
        <v>9.9999999999999995E-7</v>
      </c>
      <c r="I102" s="30">
        <v>9.9999999999999995E-7</v>
      </c>
      <c r="J102" s="30">
        <v>1.9999999999999999E-6</v>
      </c>
      <c r="K102" s="30">
        <v>9.9999999999999995E-7</v>
      </c>
      <c r="L102" s="30">
        <v>9.9999999999999995E-7</v>
      </c>
      <c r="M102" s="30">
        <v>1.9999999999999999E-6</v>
      </c>
      <c r="N102" s="30">
        <v>150864168.61999801</v>
      </c>
      <c r="O102" s="30">
        <v>0</v>
      </c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</row>
    <row r="103" spans="2:30" x14ac:dyDescent="0.25">
      <c r="B103" s="29" t="s">
        <v>191</v>
      </c>
      <c r="C103" s="29" t="s">
        <v>192</v>
      </c>
      <c r="D103" s="30">
        <v>18526651.18</v>
      </c>
      <c r="E103" s="30">
        <v>9.9999999999999995E-7</v>
      </c>
      <c r="F103" s="30">
        <v>9.9999999999999995E-7</v>
      </c>
      <c r="G103" s="30">
        <v>18526651.18</v>
      </c>
      <c r="H103" s="30">
        <v>9.9999999999999995E-7</v>
      </c>
      <c r="I103" s="30">
        <v>9.9999999999999995E-7</v>
      </c>
      <c r="J103" s="30">
        <v>1.9999999999999999E-6</v>
      </c>
      <c r="K103" s="30">
        <v>9.9999999999999995E-7</v>
      </c>
      <c r="L103" s="30">
        <v>9.9999999999999995E-7</v>
      </c>
      <c r="M103" s="30">
        <v>1.9999999999999999E-6</v>
      </c>
      <c r="N103" s="30">
        <v>18526651.179997999</v>
      </c>
      <c r="O103" s="30">
        <v>0</v>
      </c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</row>
    <row r="104" spans="2:30" x14ac:dyDescent="0.25">
      <c r="B104" s="29" t="s">
        <v>193</v>
      </c>
      <c r="C104" s="29" t="s">
        <v>194</v>
      </c>
      <c r="D104" s="30">
        <v>38266719.090000004</v>
      </c>
      <c r="E104" s="30">
        <v>9.9999999999999995E-7</v>
      </c>
      <c r="F104" s="30">
        <v>9.9999999999999995E-7</v>
      </c>
      <c r="G104" s="30">
        <v>38266719.090000004</v>
      </c>
      <c r="H104" s="30">
        <v>9.9999999999999995E-7</v>
      </c>
      <c r="I104" s="30">
        <v>9.9999999999999995E-7</v>
      </c>
      <c r="J104" s="30">
        <v>1.9999999999999999E-6</v>
      </c>
      <c r="K104" s="30">
        <v>9.9999999999999995E-7</v>
      </c>
      <c r="L104" s="30">
        <v>9.9999999999999995E-7</v>
      </c>
      <c r="M104" s="30">
        <v>1.9999999999999999E-6</v>
      </c>
      <c r="N104" s="30">
        <v>38266719.089998007</v>
      </c>
      <c r="O104" s="30">
        <v>0</v>
      </c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</row>
    <row r="105" spans="2:30" x14ac:dyDescent="0.25">
      <c r="B105" s="29" t="s">
        <v>195</v>
      </c>
      <c r="C105" s="29" t="s">
        <v>196</v>
      </c>
      <c r="D105" s="30">
        <v>520875453</v>
      </c>
      <c r="E105" s="30">
        <v>9.9999999999999995E-7</v>
      </c>
      <c r="F105" s="30">
        <v>9.9999999999999995E-7</v>
      </c>
      <c r="G105" s="30">
        <v>520875453</v>
      </c>
      <c r="H105" s="30">
        <v>9.9999999999999995E-7</v>
      </c>
      <c r="I105" s="30">
        <v>9.9999999999999995E-7</v>
      </c>
      <c r="J105" s="30">
        <v>1.9999999999999999E-6</v>
      </c>
      <c r="K105" s="30">
        <v>9.9999999999999995E-7</v>
      </c>
      <c r="L105" s="30">
        <v>9.9999999999999995E-7</v>
      </c>
      <c r="M105" s="30">
        <v>1.9999999999999999E-6</v>
      </c>
      <c r="N105" s="30">
        <v>520875452.99999797</v>
      </c>
      <c r="O105" s="30">
        <v>0</v>
      </c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</row>
    <row r="106" spans="2:30" x14ac:dyDescent="0.25">
      <c r="B106" s="29" t="s">
        <v>197</v>
      </c>
      <c r="C106" s="29" t="s">
        <v>198</v>
      </c>
      <c r="D106" s="30">
        <v>850875340.05999994</v>
      </c>
      <c r="E106" s="30">
        <v>9.9999999999999995E-7</v>
      </c>
      <c r="F106" s="30">
        <v>9.9999999999999995E-7</v>
      </c>
      <c r="G106" s="30">
        <v>850875340.05999994</v>
      </c>
      <c r="H106" s="30">
        <v>9.9999999999999995E-7</v>
      </c>
      <c r="I106" s="30">
        <v>9.9999999999999995E-7</v>
      </c>
      <c r="J106" s="30">
        <v>1.9999999999999999E-6</v>
      </c>
      <c r="K106" s="30">
        <v>9.9999999999999995E-7</v>
      </c>
      <c r="L106" s="30">
        <v>9.9999999999999995E-7</v>
      </c>
      <c r="M106" s="30">
        <v>1.9999999999999999E-6</v>
      </c>
      <c r="N106" s="30">
        <v>850875340.05999792</v>
      </c>
      <c r="O106" s="30">
        <v>0</v>
      </c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</row>
    <row r="107" spans="2:30" x14ac:dyDescent="0.25">
      <c r="B107" s="29" t="s">
        <v>199</v>
      </c>
      <c r="C107" s="29" t="s">
        <v>200</v>
      </c>
      <c r="D107" s="30">
        <v>0</v>
      </c>
      <c r="E107" s="30">
        <v>9.9999999999999995E-7</v>
      </c>
      <c r="F107" s="30">
        <v>9.9999999999999995E-7</v>
      </c>
      <c r="G107" s="30">
        <v>0</v>
      </c>
      <c r="H107" s="30">
        <v>9.9999999999999995E-7</v>
      </c>
      <c r="I107" s="30">
        <v>9.9999999999999995E-7</v>
      </c>
      <c r="J107" s="30">
        <v>1.9999999999999999E-6</v>
      </c>
      <c r="K107" s="30">
        <v>9.9999999999999995E-7</v>
      </c>
      <c r="L107" s="30">
        <v>9.9999999999999995E-7</v>
      </c>
      <c r="M107" s="30">
        <v>1.9999999999999999E-6</v>
      </c>
      <c r="N107" s="30">
        <v>-1.9999999999999999E-6</v>
      </c>
      <c r="O107" s="30">
        <v>0</v>
      </c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</row>
    <row r="108" spans="2:30" x14ac:dyDescent="0.25">
      <c r="B108" s="29" t="s">
        <v>201</v>
      </c>
      <c r="C108" s="29" t="s">
        <v>202</v>
      </c>
      <c r="D108" s="30">
        <v>1716314349.4000001</v>
      </c>
      <c r="E108" s="30">
        <v>9.9999999999999995E-7</v>
      </c>
      <c r="F108" s="30">
        <v>9.9999999999999995E-7</v>
      </c>
      <c r="G108" s="30">
        <v>1716314349.4000001</v>
      </c>
      <c r="H108" s="30">
        <v>9.9999999999999995E-7</v>
      </c>
      <c r="I108" s="30">
        <v>9.9999999999999995E-7</v>
      </c>
      <c r="J108" s="30">
        <v>1.9999999999999999E-6</v>
      </c>
      <c r="K108" s="30">
        <v>9.9999999999999995E-7</v>
      </c>
      <c r="L108" s="30">
        <v>9.9999999999999995E-7</v>
      </c>
      <c r="M108" s="30">
        <v>1.9999999999999999E-6</v>
      </c>
      <c r="N108" s="30">
        <v>1716314349.3999982</v>
      </c>
      <c r="O108" s="30">
        <v>0</v>
      </c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</row>
    <row r="109" spans="2:30" x14ac:dyDescent="0.25">
      <c r="B109" s="29" t="s">
        <v>203</v>
      </c>
      <c r="C109" s="29" t="s">
        <v>204</v>
      </c>
      <c r="D109" s="30">
        <v>15912740</v>
      </c>
      <c r="E109" s="30">
        <v>9.9999999999999995E-7</v>
      </c>
      <c r="F109" s="30">
        <v>9.9999999999999995E-7</v>
      </c>
      <c r="G109" s="30">
        <v>15912740</v>
      </c>
      <c r="H109" s="30">
        <v>9.9999999999999995E-7</v>
      </c>
      <c r="I109" s="30">
        <v>9.9999999999999995E-7</v>
      </c>
      <c r="J109" s="30">
        <v>1.9999999999999999E-6</v>
      </c>
      <c r="K109" s="30">
        <v>9.9999999999999995E-7</v>
      </c>
      <c r="L109" s="30">
        <v>9.9999999999999995E-7</v>
      </c>
      <c r="M109" s="30">
        <v>1.9999999999999999E-6</v>
      </c>
      <c r="N109" s="30">
        <v>15912739.999998</v>
      </c>
      <c r="O109" s="30">
        <v>0</v>
      </c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</row>
    <row r="110" spans="2:30" x14ac:dyDescent="0.25">
      <c r="B110" s="29" t="s">
        <v>205</v>
      </c>
      <c r="C110" s="29" t="s">
        <v>206</v>
      </c>
      <c r="D110" s="30">
        <v>629057918</v>
      </c>
      <c r="E110" s="30">
        <v>9.9999999999999995E-7</v>
      </c>
      <c r="F110" s="30">
        <v>9.9999999999999995E-7</v>
      </c>
      <c r="G110" s="30">
        <v>629057918</v>
      </c>
      <c r="H110" s="30">
        <v>9.9999999999999995E-7</v>
      </c>
      <c r="I110" s="30">
        <v>9.9999999999999995E-7</v>
      </c>
      <c r="J110" s="30">
        <v>1.9999999999999999E-6</v>
      </c>
      <c r="K110" s="30">
        <v>9.9999999999999995E-7</v>
      </c>
      <c r="L110" s="30">
        <v>9.9999999999999995E-7</v>
      </c>
      <c r="M110" s="30">
        <v>1.9999999999999999E-6</v>
      </c>
      <c r="N110" s="30">
        <v>629057917.99999797</v>
      </c>
      <c r="O110" s="30">
        <v>0</v>
      </c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</row>
    <row r="111" spans="2:30" x14ac:dyDescent="0.25">
      <c r="B111" s="29" t="s">
        <v>207</v>
      </c>
      <c r="C111" s="29" t="s">
        <v>208</v>
      </c>
      <c r="D111" s="30">
        <v>2278194732.4000001</v>
      </c>
      <c r="E111" s="30">
        <v>9.9999999999999995E-7</v>
      </c>
      <c r="F111" s="30">
        <v>9.9999999999999995E-7</v>
      </c>
      <c r="G111" s="30">
        <v>2278194732.4000001</v>
      </c>
      <c r="H111" s="30">
        <v>9.9999999999999995E-7</v>
      </c>
      <c r="I111" s="30">
        <v>9.9999999999999995E-7</v>
      </c>
      <c r="J111" s="30">
        <v>1.9999999999999999E-6</v>
      </c>
      <c r="K111" s="30">
        <v>9.9999999999999995E-7</v>
      </c>
      <c r="L111" s="30">
        <v>9.9999999999999995E-7</v>
      </c>
      <c r="M111" s="30">
        <v>1.9999999999999999E-6</v>
      </c>
      <c r="N111" s="30">
        <v>2278194732.3999982</v>
      </c>
      <c r="O111" s="30">
        <v>0</v>
      </c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</row>
    <row r="112" spans="2:30" x14ac:dyDescent="0.25">
      <c r="B112" s="29" t="s">
        <v>209</v>
      </c>
      <c r="C112" s="29" t="s">
        <v>210</v>
      </c>
      <c r="D112" s="30">
        <v>1574409096</v>
      </c>
      <c r="E112" s="30">
        <v>9.9999999999999995E-7</v>
      </c>
      <c r="F112" s="30">
        <v>9.9999999999999995E-7</v>
      </c>
      <c r="G112" s="30">
        <v>1574409096</v>
      </c>
      <c r="H112" s="30">
        <v>9.9999999999999995E-7</v>
      </c>
      <c r="I112" s="30">
        <v>9.9999999999999995E-7</v>
      </c>
      <c r="J112" s="30">
        <v>1.9999999999999999E-6</v>
      </c>
      <c r="K112" s="30">
        <v>9.9999999999999995E-7</v>
      </c>
      <c r="L112" s="30">
        <v>9.9999999999999995E-7</v>
      </c>
      <c r="M112" s="30">
        <v>1.9999999999999999E-6</v>
      </c>
      <c r="N112" s="30">
        <v>1574409095.9999981</v>
      </c>
      <c r="O112" s="30">
        <v>0</v>
      </c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</row>
    <row r="113" spans="2:30" s="49" customFormat="1" x14ac:dyDescent="0.25">
      <c r="B113" s="29" t="s">
        <v>915</v>
      </c>
      <c r="C113" s="29" t="s">
        <v>916</v>
      </c>
      <c r="D113" s="30">
        <v>9.9999999999999995E-7</v>
      </c>
      <c r="E113" s="30">
        <v>3366619870</v>
      </c>
      <c r="F113" s="30">
        <v>9.9999999999999995E-7</v>
      </c>
      <c r="G113" s="30">
        <v>3366619870</v>
      </c>
      <c r="H113" s="30">
        <v>9.9999999999999995E-7</v>
      </c>
      <c r="I113" s="30">
        <v>9.9999999999999995E-7</v>
      </c>
      <c r="J113" s="30">
        <v>1.9999999999999999E-6</v>
      </c>
      <c r="K113" s="30">
        <v>9.9999999999999995E-7</v>
      </c>
      <c r="L113" s="30">
        <v>9.9999999999999995E-7</v>
      </c>
      <c r="M113" s="30">
        <v>1.9999999999999999E-6</v>
      </c>
      <c r="N113" s="30">
        <v>3366619869.9999981</v>
      </c>
      <c r="O113" s="30">
        <v>0</v>
      </c>
    </row>
    <row r="114" spans="2:30" s="49" customFormat="1" x14ac:dyDescent="0.25">
      <c r="B114" s="37" t="s">
        <v>211</v>
      </c>
      <c r="C114" s="37" t="s">
        <v>212</v>
      </c>
      <c r="D114" s="38">
        <v>815700955</v>
      </c>
      <c r="E114" s="38">
        <v>9.9999999999999995E-7</v>
      </c>
      <c r="F114" s="38">
        <v>9.9999999999999995E-7</v>
      </c>
      <c r="G114" s="38">
        <v>815700955</v>
      </c>
      <c r="H114" s="38">
        <v>9.9999999999999995E-7</v>
      </c>
      <c r="I114" s="38">
        <v>9.9999999999999995E-7</v>
      </c>
      <c r="J114" s="38">
        <v>1.9999999999999999E-6</v>
      </c>
      <c r="K114" s="38">
        <v>9.9999999999999995E-7</v>
      </c>
      <c r="L114" s="38">
        <v>9.9999999999999995E-7</v>
      </c>
      <c r="M114" s="38">
        <v>1.9999999999999999E-6</v>
      </c>
      <c r="N114" s="38">
        <v>815700954.99999797</v>
      </c>
      <c r="O114" s="38">
        <v>0</v>
      </c>
    </row>
    <row r="115" spans="2:30" s="49" customFormat="1" x14ac:dyDescent="0.25">
      <c r="B115" s="29" t="s">
        <v>213</v>
      </c>
      <c r="C115" s="29" t="s">
        <v>210</v>
      </c>
      <c r="D115" s="30">
        <v>815700955</v>
      </c>
      <c r="E115" s="30">
        <v>9.9999999999999995E-7</v>
      </c>
      <c r="F115" s="30">
        <v>9.9999999999999995E-7</v>
      </c>
      <c r="G115" s="30">
        <v>815700955</v>
      </c>
      <c r="H115" s="30">
        <v>9.9999999999999995E-7</v>
      </c>
      <c r="I115" s="30">
        <v>9.9999999999999995E-7</v>
      </c>
      <c r="J115" s="30">
        <v>1.9999999999999999E-6</v>
      </c>
      <c r="K115" s="30">
        <v>9.9999999999999995E-7</v>
      </c>
      <c r="L115" s="30">
        <v>9.9999999999999995E-7</v>
      </c>
      <c r="M115" s="30">
        <v>1.9999999999999999E-6</v>
      </c>
      <c r="N115" s="30">
        <v>815700954.99999797</v>
      </c>
      <c r="O115" s="30">
        <v>0</v>
      </c>
    </row>
    <row r="116" spans="2:30" s="49" customFormat="1" x14ac:dyDescent="0.25">
      <c r="B116" s="37" t="s">
        <v>214</v>
      </c>
      <c r="C116" s="37" t="s">
        <v>215</v>
      </c>
      <c r="D116" s="38">
        <v>1800059665</v>
      </c>
      <c r="E116" s="38">
        <v>9.9999999999999995E-7</v>
      </c>
      <c r="F116" s="38">
        <v>9.9999999999999995E-7</v>
      </c>
      <c r="G116" s="38">
        <v>1800059665</v>
      </c>
      <c r="H116" s="38">
        <v>9.9999999999999995E-7</v>
      </c>
      <c r="I116" s="38">
        <v>9.9999999999999995E-7</v>
      </c>
      <c r="J116" s="38">
        <v>1.9999999999999999E-6</v>
      </c>
      <c r="K116" s="38">
        <v>9.9999999999999995E-7</v>
      </c>
      <c r="L116" s="38">
        <v>9.9999999999999995E-7</v>
      </c>
      <c r="M116" s="38">
        <v>1.9999999999999999E-6</v>
      </c>
      <c r="N116" s="38">
        <v>1800059664.9999981</v>
      </c>
      <c r="O116" s="38">
        <v>0</v>
      </c>
    </row>
    <row r="117" spans="2:30" s="49" customFormat="1" x14ac:dyDescent="0.25">
      <c r="B117" s="37" t="s">
        <v>216</v>
      </c>
      <c r="C117" s="37" t="s">
        <v>217</v>
      </c>
      <c r="D117" s="38">
        <v>1800059665</v>
      </c>
      <c r="E117" s="38">
        <v>9.9999999999999995E-7</v>
      </c>
      <c r="F117" s="38">
        <v>9.9999999999999995E-7</v>
      </c>
      <c r="G117" s="38">
        <v>1800059665</v>
      </c>
      <c r="H117" s="38">
        <v>9.9999999999999995E-7</v>
      </c>
      <c r="I117" s="38">
        <v>9.9999999999999995E-7</v>
      </c>
      <c r="J117" s="38">
        <v>1.9999999999999999E-6</v>
      </c>
      <c r="K117" s="38">
        <v>9.9999999999999995E-7</v>
      </c>
      <c r="L117" s="38">
        <v>9.9999999999999995E-7</v>
      </c>
      <c r="M117" s="38">
        <v>1.9999999999999999E-6</v>
      </c>
      <c r="N117" s="38">
        <v>1800059664.9999981</v>
      </c>
      <c r="O117" s="38">
        <v>0</v>
      </c>
    </row>
    <row r="118" spans="2:30" x14ac:dyDescent="0.25">
      <c r="B118" s="29" t="s">
        <v>218</v>
      </c>
      <c r="C118" s="29" t="s">
        <v>219</v>
      </c>
      <c r="D118" s="30">
        <v>136677619</v>
      </c>
      <c r="E118" s="30">
        <v>9.9999999999999995E-7</v>
      </c>
      <c r="F118" s="30">
        <v>9.9999999999999995E-7</v>
      </c>
      <c r="G118" s="30">
        <v>136677619</v>
      </c>
      <c r="H118" s="30">
        <v>9.9999999999999995E-7</v>
      </c>
      <c r="I118" s="30">
        <v>9.9999999999999995E-7</v>
      </c>
      <c r="J118" s="30">
        <v>1.9999999999999999E-6</v>
      </c>
      <c r="K118" s="30">
        <v>9.9999999999999995E-7</v>
      </c>
      <c r="L118" s="30">
        <v>9.9999999999999995E-7</v>
      </c>
      <c r="M118" s="30">
        <v>1.9999999999999999E-6</v>
      </c>
      <c r="N118" s="30">
        <v>136677618.999998</v>
      </c>
      <c r="O118" s="30">
        <v>0</v>
      </c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</row>
    <row r="119" spans="2:30" x14ac:dyDescent="0.25">
      <c r="B119" s="29" t="s">
        <v>220</v>
      </c>
      <c r="C119" s="29" t="s">
        <v>221</v>
      </c>
      <c r="D119" s="30">
        <v>5963244</v>
      </c>
      <c r="E119" s="30">
        <v>9.9999999999999995E-7</v>
      </c>
      <c r="F119" s="30">
        <v>9.9999999999999995E-7</v>
      </c>
      <c r="G119" s="30">
        <v>5963244</v>
      </c>
      <c r="H119" s="30">
        <v>9.9999999999999995E-7</v>
      </c>
      <c r="I119" s="30">
        <v>9.9999999999999995E-7</v>
      </c>
      <c r="J119" s="30">
        <v>1.9999999999999999E-6</v>
      </c>
      <c r="K119" s="30">
        <v>9.9999999999999995E-7</v>
      </c>
      <c r="L119" s="30">
        <v>9.9999999999999995E-7</v>
      </c>
      <c r="M119" s="30">
        <v>1.9999999999999999E-6</v>
      </c>
      <c r="N119" s="30">
        <v>5963243.9999980005</v>
      </c>
      <c r="O119" s="30">
        <v>0</v>
      </c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</row>
    <row r="120" spans="2:30" x14ac:dyDescent="0.25">
      <c r="B120" s="29" t="s">
        <v>222</v>
      </c>
      <c r="C120" s="29" t="s">
        <v>223</v>
      </c>
      <c r="D120" s="30">
        <v>0</v>
      </c>
      <c r="E120" s="30">
        <v>9.9999999999999995E-7</v>
      </c>
      <c r="F120" s="30">
        <v>9.9999999999999995E-7</v>
      </c>
      <c r="G120" s="30">
        <v>0</v>
      </c>
      <c r="H120" s="30">
        <v>9.9999999999999995E-7</v>
      </c>
      <c r="I120" s="30">
        <v>9.9999999999999995E-7</v>
      </c>
      <c r="J120" s="30">
        <v>1.9999999999999999E-6</v>
      </c>
      <c r="K120" s="30">
        <v>9.9999999999999995E-7</v>
      </c>
      <c r="L120" s="30">
        <v>9.9999999999999995E-7</v>
      </c>
      <c r="M120" s="30">
        <v>1.9999999999999999E-6</v>
      </c>
      <c r="N120" s="30">
        <v>-1.9999999999999999E-6</v>
      </c>
      <c r="O120" s="30">
        <v>0</v>
      </c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</row>
    <row r="121" spans="2:30" x14ac:dyDescent="0.25">
      <c r="B121" s="29" t="s">
        <v>224</v>
      </c>
      <c r="C121" s="29" t="s">
        <v>225</v>
      </c>
      <c r="D121" s="30">
        <v>0</v>
      </c>
      <c r="E121" s="30">
        <v>9.9999999999999995E-7</v>
      </c>
      <c r="F121" s="30">
        <v>9.9999999999999995E-7</v>
      </c>
      <c r="G121" s="30">
        <v>0</v>
      </c>
      <c r="H121" s="30">
        <v>9.9999999999999995E-7</v>
      </c>
      <c r="I121" s="30">
        <v>9.9999999999999995E-7</v>
      </c>
      <c r="J121" s="30">
        <v>1.9999999999999999E-6</v>
      </c>
      <c r="K121" s="30">
        <v>9.9999999999999995E-7</v>
      </c>
      <c r="L121" s="30">
        <v>9.9999999999999995E-7</v>
      </c>
      <c r="M121" s="30">
        <v>1.9999999999999999E-6</v>
      </c>
      <c r="N121" s="30">
        <v>-1.9999999999999999E-6</v>
      </c>
      <c r="O121" s="30">
        <v>0</v>
      </c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</row>
    <row r="122" spans="2:30" x14ac:dyDescent="0.25">
      <c r="B122" s="29" t="s">
        <v>226</v>
      </c>
      <c r="C122" s="29" t="s">
        <v>227</v>
      </c>
      <c r="D122" s="30">
        <v>0</v>
      </c>
      <c r="E122" s="30">
        <v>9.9999999999999995E-7</v>
      </c>
      <c r="F122" s="30">
        <v>9.9999999999999995E-7</v>
      </c>
      <c r="G122" s="30">
        <v>0</v>
      </c>
      <c r="H122" s="30">
        <v>9.9999999999999995E-7</v>
      </c>
      <c r="I122" s="30">
        <v>9.9999999999999995E-7</v>
      </c>
      <c r="J122" s="30">
        <v>1.9999999999999999E-6</v>
      </c>
      <c r="K122" s="30">
        <v>9.9999999999999995E-7</v>
      </c>
      <c r="L122" s="30">
        <v>9.9999999999999995E-7</v>
      </c>
      <c r="M122" s="30">
        <v>1.9999999999999999E-6</v>
      </c>
      <c r="N122" s="30">
        <v>-1.9999999999999999E-6</v>
      </c>
      <c r="O122" s="30">
        <v>0</v>
      </c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</row>
    <row r="123" spans="2:30" x14ac:dyDescent="0.25">
      <c r="B123" s="29" t="s">
        <v>228</v>
      </c>
      <c r="C123" s="29" t="s">
        <v>229</v>
      </c>
      <c r="D123" s="30">
        <v>0</v>
      </c>
      <c r="E123" s="30">
        <v>9.9999999999999995E-7</v>
      </c>
      <c r="F123" s="30">
        <v>9.9999999999999995E-7</v>
      </c>
      <c r="G123" s="30">
        <v>0</v>
      </c>
      <c r="H123" s="30">
        <v>9.9999999999999995E-7</v>
      </c>
      <c r="I123" s="30">
        <v>9.9999999999999995E-7</v>
      </c>
      <c r="J123" s="30">
        <v>1.9999999999999999E-6</v>
      </c>
      <c r="K123" s="30">
        <v>9.9999999999999995E-7</v>
      </c>
      <c r="L123" s="30">
        <v>9.9999999999999995E-7</v>
      </c>
      <c r="M123" s="30">
        <v>1.9999999999999999E-6</v>
      </c>
      <c r="N123" s="30">
        <v>-1.9999999999999999E-6</v>
      </c>
      <c r="O123" s="30">
        <v>0</v>
      </c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</row>
    <row r="124" spans="2:30" x14ac:dyDescent="0.25">
      <c r="B124" s="29" t="s">
        <v>230</v>
      </c>
      <c r="C124" s="29" t="s">
        <v>231</v>
      </c>
      <c r="D124" s="30">
        <v>0</v>
      </c>
      <c r="E124" s="30">
        <v>9.9999999999999995E-7</v>
      </c>
      <c r="F124" s="30">
        <v>9.9999999999999995E-7</v>
      </c>
      <c r="G124" s="30">
        <v>0</v>
      </c>
      <c r="H124" s="30">
        <v>9.9999999999999995E-7</v>
      </c>
      <c r="I124" s="30">
        <v>9.9999999999999995E-7</v>
      </c>
      <c r="J124" s="30">
        <v>1.9999999999999999E-6</v>
      </c>
      <c r="K124" s="30">
        <v>9.9999999999999995E-7</v>
      </c>
      <c r="L124" s="30">
        <v>9.9999999999999995E-7</v>
      </c>
      <c r="M124" s="30">
        <v>1.9999999999999999E-6</v>
      </c>
      <c r="N124" s="30">
        <v>-1.9999999999999999E-6</v>
      </c>
      <c r="O124" s="30">
        <v>0</v>
      </c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</row>
    <row r="125" spans="2:30" x14ac:dyDescent="0.25">
      <c r="B125" s="29" t="s">
        <v>232</v>
      </c>
      <c r="C125" s="29" t="s">
        <v>233</v>
      </c>
      <c r="D125" s="30">
        <v>0</v>
      </c>
      <c r="E125" s="30">
        <v>9.9999999999999995E-7</v>
      </c>
      <c r="F125" s="30">
        <v>9.9999999999999995E-7</v>
      </c>
      <c r="G125" s="30">
        <v>0</v>
      </c>
      <c r="H125" s="30">
        <v>9.9999999999999995E-7</v>
      </c>
      <c r="I125" s="30">
        <v>9.9999999999999995E-7</v>
      </c>
      <c r="J125" s="30">
        <v>1.9999999999999999E-6</v>
      </c>
      <c r="K125" s="30">
        <v>9.9999999999999995E-7</v>
      </c>
      <c r="L125" s="30">
        <v>9.9999999999999995E-7</v>
      </c>
      <c r="M125" s="30">
        <v>1.9999999999999999E-6</v>
      </c>
      <c r="N125" s="30">
        <v>-1.9999999999999999E-6</v>
      </c>
      <c r="O125" s="30">
        <v>0</v>
      </c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</row>
    <row r="126" spans="2:30" x14ac:dyDescent="0.25">
      <c r="B126" s="29" t="s">
        <v>234</v>
      </c>
      <c r="C126" s="29" t="s">
        <v>235</v>
      </c>
      <c r="D126" s="30">
        <v>0</v>
      </c>
      <c r="E126" s="30">
        <v>9.9999999999999995E-7</v>
      </c>
      <c r="F126" s="30">
        <v>9.9999999999999995E-7</v>
      </c>
      <c r="G126" s="30">
        <v>0</v>
      </c>
      <c r="H126" s="30">
        <v>9.9999999999999995E-7</v>
      </c>
      <c r="I126" s="30">
        <v>9.9999999999999995E-7</v>
      </c>
      <c r="J126" s="30">
        <v>1.9999999999999999E-6</v>
      </c>
      <c r="K126" s="30">
        <v>9.9999999999999995E-7</v>
      </c>
      <c r="L126" s="30">
        <v>9.9999999999999995E-7</v>
      </c>
      <c r="M126" s="30">
        <v>1.9999999999999999E-6</v>
      </c>
      <c r="N126" s="30">
        <v>-1.9999999999999999E-6</v>
      </c>
      <c r="O126" s="30">
        <v>0</v>
      </c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</row>
    <row r="127" spans="2:30" x14ac:dyDescent="0.25">
      <c r="B127" s="29" t="s">
        <v>236</v>
      </c>
      <c r="C127" s="29" t="s">
        <v>237</v>
      </c>
      <c r="D127" s="30">
        <v>225357</v>
      </c>
      <c r="E127" s="30">
        <v>9.9999999999999995E-7</v>
      </c>
      <c r="F127" s="30">
        <v>9.9999999999999995E-7</v>
      </c>
      <c r="G127" s="30">
        <v>225357</v>
      </c>
      <c r="H127" s="30">
        <v>9.9999999999999995E-7</v>
      </c>
      <c r="I127" s="30">
        <v>9.9999999999999995E-7</v>
      </c>
      <c r="J127" s="30">
        <v>1.9999999999999999E-6</v>
      </c>
      <c r="K127" s="30">
        <v>9.9999999999999995E-7</v>
      </c>
      <c r="L127" s="30">
        <v>9.9999999999999995E-7</v>
      </c>
      <c r="M127" s="30">
        <v>1.9999999999999999E-6</v>
      </c>
      <c r="N127" s="30">
        <v>225356.99999800001</v>
      </c>
      <c r="O127" s="30">
        <v>0</v>
      </c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</row>
    <row r="128" spans="2:30" x14ac:dyDescent="0.25">
      <c r="B128" s="29" t="s">
        <v>238</v>
      </c>
      <c r="C128" s="29" t="s">
        <v>239</v>
      </c>
      <c r="D128" s="30">
        <v>0</v>
      </c>
      <c r="E128" s="30">
        <v>9.9999999999999995E-7</v>
      </c>
      <c r="F128" s="30">
        <v>9.9999999999999995E-7</v>
      </c>
      <c r="G128" s="30">
        <v>0</v>
      </c>
      <c r="H128" s="30">
        <v>9.9999999999999995E-7</v>
      </c>
      <c r="I128" s="30">
        <v>9.9999999999999995E-7</v>
      </c>
      <c r="J128" s="30">
        <v>1.9999999999999999E-6</v>
      </c>
      <c r="K128" s="30">
        <v>9.9999999999999995E-7</v>
      </c>
      <c r="L128" s="30">
        <v>9.9999999999999995E-7</v>
      </c>
      <c r="M128" s="30">
        <v>1.9999999999999999E-6</v>
      </c>
      <c r="N128" s="30">
        <v>-1.9999999999999999E-6</v>
      </c>
      <c r="O128" s="30">
        <v>0</v>
      </c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</row>
    <row r="129" spans="2:30" x14ac:dyDescent="0.25">
      <c r="B129" s="29" t="s">
        <v>240</v>
      </c>
      <c r="C129" s="29" t="s">
        <v>241</v>
      </c>
      <c r="D129" s="30">
        <v>0</v>
      </c>
      <c r="E129" s="30">
        <v>9.9999999999999995E-7</v>
      </c>
      <c r="F129" s="30">
        <v>9.9999999999999995E-7</v>
      </c>
      <c r="G129" s="30">
        <v>0</v>
      </c>
      <c r="H129" s="30">
        <v>9.9999999999999995E-7</v>
      </c>
      <c r="I129" s="30">
        <v>9.9999999999999995E-7</v>
      </c>
      <c r="J129" s="30">
        <v>1.9999999999999999E-6</v>
      </c>
      <c r="K129" s="30">
        <v>9.9999999999999995E-7</v>
      </c>
      <c r="L129" s="30">
        <v>9.9999999999999995E-7</v>
      </c>
      <c r="M129" s="30">
        <v>1.9999999999999999E-6</v>
      </c>
      <c r="N129" s="30">
        <v>-1.9999999999999999E-6</v>
      </c>
      <c r="O129" s="30">
        <v>0</v>
      </c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</row>
    <row r="130" spans="2:30" s="49" customFormat="1" x14ac:dyDescent="0.25">
      <c r="B130" s="29" t="s">
        <v>242</v>
      </c>
      <c r="C130" s="29" t="s">
        <v>243</v>
      </c>
      <c r="D130" s="30">
        <v>1657193445</v>
      </c>
      <c r="E130" s="30">
        <v>9.9999999999999995E-7</v>
      </c>
      <c r="F130" s="30">
        <v>9.9999999999999995E-7</v>
      </c>
      <c r="G130" s="30">
        <v>1657193445</v>
      </c>
      <c r="H130" s="30">
        <v>9.9999999999999995E-7</v>
      </c>
      <c r="I130" s="30">
        <v>9.9999999999999995E-7</v>
      </c>
      <c r="J130" s="30">
        <v>1.9999999999999999E-6</v>
      </c>
      <c r="K130" s="30">
        <v>9.9999999999999995E-7</v>
      </c>
      <c r="L130" s="30">
        <v>9.9999999999999995E-7</v>
      </c>
      <c r="M130" s="30">
        <v>1.9999999999999999E-6</v>
      </c>
      <c r="N130" s="30">
        <v>1657193444.9999981</v>
      </c>
      <c r="O130" s="30">
        <v>0</v>
      </c>
    </row>
    <row r="131" spans="2:30" s="49" customFormat="1" x14ac:dyDescent="0.25">
      <c r="B131" s="37" t="s">
        <v>244</v>
      </c>
      <c r="C131" s="37" t="s">
        <v>245</v>
      </c>
      <c r="D131" s="38">
        <v>404529292</v>
      </c>
      <c r="E131" s="38">
        <v>9.9999999999999995E-7</v>
      </c>
      <c r="F131" s="38">
        <v>9.9999999999999995E-7</v>
      </c>
      <c r="G131" s="38">
        <v>404529292</v>
      </c>
      <c r="H131" s="38">
        <v>9.9999999999999995E-7</v>
      </c>
      <c r="I131" s="38">
        <v>9.9999999999999995E-7</v>
      </c>
      <c r="J131" s="38">
        <v>1.9999999999999999E-6</v>
      </c>
      <c r="K131" s="38">
        <v>9.9999999999999995E-7</v>
      </c>
      <c r="L131" s="38">
        <v>9.9999999999999995E-7</v>
      </c>
      <c r="M131" s="38">
        <v>1.9999999999999999E-6</v>
      </c>
      <c r="N131" s="38">
        <v>404529291.99999797</v>
      </c>
      <c r="O131" s="38">
        <v>0</v>
      </c>
    </row>
    <row r="132" spans="2:30" s="49" customFormat="1" x14ac:dyDescent="0.25">
      <c r="B132" s="29" t="s">
        <v>246</v>
      </c>
      <c r="C132" s="29" t="s">
        <v>247</v>
      </c>
      <c r="D132" s="30">
        <v>404529292</v>
      </c>
      <c r="E132" s="30">
        <v>9.9999999999999995E-7</v>
      </c>
      <c r="F132" s="30">
        <v>9.9999999999999995E-7</v>
      </c>
      <c r="G132" s="30">
        <v>404529292</v>
      </c>
      <c r="H132" s="30">
        <v>9.9999999999999995E-7</v>
      </c>
      <c r="I132" s="30">
        <v>9.9999999999999995E-7</v>
      </c>
      <c r="J132" s="30">
        <v>1.9999999999999999E-6</v>
      </c>
      <c r="K132" s="30">
        <v>9.9999999999999995E-7</v>
      </c>
      <c r="L132" s="30">
        <v>9.9999999999999995E-7</v>
      </c>
      <c r="M132" s="30">
        <v>1.9999999999999999E-6</v>
      </c>
      <c r="N132" s="30">
        <v>404529291.99999797</v>
      </c>
      <c r="O132" s="30">
        <v>0</v>
      </c>
    </row>
    <row r="133" spans="2:30" x14ac:dyDescent="0.25">
      <c r="B133" s="29" t="s">
        <v>248</v>
      </c>
      <c r="C133" s="29" t="s">
        <v>249</v>
      </c>
      <c r="D133" s="30">
        <v>5775644</v>
      </c>
      <c r="E133" s="30">
        <v>9.9999999999999995E-7</v>
      </c>
      <c r="F133" s="30">
        <v>9.9999999999999995E-7</v>
      </c>
      <c r="G133" s="30">
        <v>5775644</v>
      </c>
      <c r="H133" s="30">
        <v>9.9999999999999995E-7</v>
      </c>
      <c r="I133" s="30">
        <v>9.9999999999999995E-7</v>
      </c>
      <c r="J133" s="30">
        <v>1.9999999999999999E-6</v>
      </c>
      <c r="K133" s="30">
        <v>9.9999999999999995E-7</v>
      </c>
      <c r="L133" s="30">
        <v>9.9999999999999995E-7</v>
      </c>
      <c r="M133" s="30">
        <v>1.9999999999999999E-6</v>
      </c>
      <c r="N133" s="30">
        <v>5775643.9999980005</v>
      </c>
      <c r="O133" s="30">
        <v>0</v>
      </c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</row>
    <row r="134" spans="2:30" x14ac:dyDescent="0.25">
      <c r="B134" s="29" t="s">
        <v>250</v>
      </c>
      <c r="C134" s="29" t="s">
        <v>251</v>
      </c>
      <c r="D134" s="30">
        <v>263451974</v>
      </c>
      <c r="E134" s="30">
        <v>9.9999999999999995E-7</v>
      </c>
      <c r="F134" s="30">
        <v>9.9999999999999995E-7</v>
      </c>
      <c r="G134" s="30">
        <v>263451974</v>
      </c>
      <c r="H134" s="30">
        <v>9.9999999999999995E-7</v>
      </c>
      <c r="I134" s="30">
        <v>9.9999999999999995E-7</v>
      </c>
      <c r="J134" s="30">
        <v>1.9999999999999999E-6</v>
      </c>
      <c r="K134" s="30">
        <v>9.9999999999999995E-7</v>
      </c>
      <c r="L134" s="30">
        <v>9.9999999999999995E-7</v>
      </c>
      <c r="M134" s="30">
        <v>1.9999999999999999E-6</v>
      </c>
      <c r="N134" s="30">
        <v>263451973.999998</v>
      </c>
      <c r="O134" s="30">
        <v>0</v>
      </c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</row>
    <row r="135" spans="2:30" x14ac:dyDescent="0.25">
      <c r="B135" s="29" t="s">
        <v>252</v>
      </c>
      <c r="C135" s="29" t="s">
        <v>253</v>
      </c>
      <c r="D135" s="30">
        <v>111999660</v>
      </c>
      <c r="E135" s="30">
        <v>9.9999999999999995E-7</v>
      </c>
      <c r="F135" s="30">
        <v>9.9999999999999995E-7</v>
      </c>
      <c r="G135" s="30">
        <v>111999660</v>
      </c>
      <c r="H135" s="30">
        <v>9.9999999999999995E-7</v>
      </c>
      <c r="I135" s="30">
        <v>9.9999999999999995E-7</v>
      </c>
      <c r="J135" s="30">
        <v>1.9999999999999999E-6</v>
      </c>
      <c r="K135" s="30">
        <v>9.9999999999999995E-7</v>
      </c>
      <c r="L135" s="30">
        <v>9.9999999999999995E-7</v>
      </c>
      <c r="M135" s="30">
        <v>1.9999999999999999E-6</v>
      </c>
      <c r="N135" s="30">
        <v>111999659.999998</v>
      </c>
      <c r="O135" s="30">
        <v>0</v>
      </c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</row>
    <row r="136" spans="2:30" x14ac:dyDescent="0.25">
      <c r="B136" s="29" t="s">
        <v>254</v>
      </c>
      <c r="C136" s="29" t="s">
        <v>255</v>
      </c>
      <c r="D136" s="30">
        <v>0</v>
      </c>
      <c r="E136" s="30">
        <v>9.9999999999999995E-7</v>
      </c>
      <c r="F136" s="30">
        <v>9.9999999999999995E-7</v>
      </c>
      <c r="G136" s="30">
        <v>0</v>
      </c>
      <c r="H136" s="30">
        <v>9.9999999999999995E-7</v>
      </c>
      <c r="I136" s="30">
        <v>9.9999999999999995E-7</v>
      </c>
      <c r="J136" s="30">
        <v>1.9999999999999999E-6</v>
      </c>
      <c r="K136" s="30">
        <v>9.9999999999999995E-7</v>
      </c>
      <c r="L136" s="30">
        <v>9.9999999999999995E-7</v>
      </c>
      <c r="M136" s="30">
        <v>1.9999999999999999E-6</v>
      </c>
      <c r="N136" s="30">
        <v>-1.9999999999999999E-6</v>
      </c>
      <c r="O136" s="30">
        <v>0</v>
      </c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</row>
    <row r="137" spans="2:30" x14ac:dyDescent="0.25">
      <c r="B137" s="29" t="s">
        <v>256</v>
      </c>
      <c r="C137" s="29" t="s">
        <v>257</v>
      </c>
      <c r="D137" s="30">
        <v>23302014</v>
      </c>
      <c r="E137" s="30">
        <v>9.9999999999999995E-7</v>
      </c>
      <c r="F137" s="30">
        <v>9.9999999999999995E-7</v>
      </c>
      <c r="G137" s="30">
        <v>23302014</v>
      </c>
      <c r="H137" s="30">
        <v>9.9999999999999995E-7</v>
      </c>
      <c r="I137" s="30">
        <v>9.9999999999999995E-7</v>
      </c>
      <c r="J137" s="30">
        <v>1.9999999999999999E-6</v>
      </c>
      <c r="K137" s="30">
        <v>9.9999999999999995E-7</v>
      </c>
      <c r="L137" s="30">
        <v>9.9999999999999995E-7</v>
      </c>
      <c r="M137" s="30">
        <v>1.9999999999999999E-6</v>
      </c>
      <c r="N137" s="30">
        <v>23302013.999998</v>
      </c>
      <c r="O137" s="30">
        <v>0</v>
      </c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</row>
    <row r="138" spans="2:30" s="49" customFormat="1" x14ac:dyDescent="0.25">
      <c r="B138" s="84"/>
      <c r="C138" s="84"/>
      <c r="D138" s="183"/>
      <c r="E138" s="183"/>
      <c r="F138" s="183"/>
      <c r="G138" s="183"/>
      <c r="H138" s="183"/>
      <c r="I138" s="183"/>
      <c r="J138" s="183"/>
      <c r="K138" s="183"/>
      <c r="L138" s="183"/>
      <c r="M138" s="183"/>
      <c r="N138" s="183"/>
      <c r="O138" s="183"/>
    </row>
    <row r="139" spans="2:30" s="48" customFormat="1" x14ac:dyDescent="0.25">
      <c r="B139" s="37" t="s">
        <v>258</v>
      </c>
      <c r="C139" s="37" t="s">
        <v>259</v>
      </c>
      <c r="D139" s="38">
        <v>15000000000</v>
      </c>
      <c r="E139" s="38">
        <v>9.9999999999999995E-7</v>
      </c>
      <c r="F139" s="38">
        <v>3366619870</v>
      </c>
      <c r="G139" s="38">
        <v>11633380130.000002</v>
      </c>
      <c r="H139" s="38">
        <v>9.9999999999999995E-7</v>
      </c>
      <c r="I139" s="38">
        <v>9.9999999999999995E-7</v>
      </c>
      <c r="J139" s="38">
        <v>1.9999999999999999E-6</v>
      </c>
      <c r="K139" s="38">
        <v>9.9999999999999995E-7</v>
      </c>
      <c r="L139" s="38">
        <v>9.9999999999999995E-7</v>
      </c>
      <c r="M139" s="38">
        <v>1.9999999999999999E-6</v>
      </c>
      <c r="N139" s="38">
        <v>11633380130</v>
      </c>
      <c r="O139" s="38">
        <v>0</v>
      </c>
    </row>
    <row r="140" spans="2:30" x14ac:dyDescent="0.25">
      <c r="B140" s="29" t="s">
        <v>260</v>
      </c>
      <c r="C140" s="29" t="s">
        <v>261</v>
      </c>
      <c r="D140" s="30">
        <v>15000000000</v>
      </c>
      <c r="E140" s="30">
        <v>9.9999999999999995E-7</v>
      </c>
      <c r="F140" s="30">
        <v>3366619870</v>
      </c>
      <c r="G140" s="30">
        <v>11633380130.000002</v>
      </c>
      <c r="H140" s="30">
        <v>9.9999999999999995E-7</v>
      </c>
      <c r="I140" s="30">
        <v>9.9999999999999995E-7</v>
      </c>
      <c r="J140" s="30">
        <v>1.9999999999999999E-6</v>
      </c>
      <c r="K140" s="30">
        <v>9.9999999999999995E-7</v>
      </c>
      <c r="L140" s="30">
        <v>9.9999999999999995E-7</v>
      </c>
      <c r="M140" s="30">
        <v>1.9999999999999999E-6</v>
      </c>
      <c r="N140" s="30">
        <v>11633380130</v>
      </c>
      <c r="O140" s="30">
        <v>0</v>
      </c>
    </row>
    <row r="143" spans="2:30" s="158" customFormat="1" ht="24.75" customHeight="1" x14ac:dyDescent="0.25">
      <c r="B143" s="154"/>
      <c r="C143" s="155" t="s">
        <v>908</v>
      </c>
      <c r="D143" s="93">
        <f>+D139+D85+D5</f>
        <v>229328011325.81</v>
      </c>
      <c r="E143" s="93">
        <f t="shared" ref="E143:O143" si="2">+E139+E85+E5</f>
        <v>47402616552.979996</v>
      </c>
      <c r="F143" s="93">
        <f t="shared" si="2"/>
        <v>21579693344.349998</v>
      </c>
      <c r="G143" s="93">
        <f t="shared" si="2"/>
        <v>255150934534.43997</v>
      </c>
      <c r="H143" s="93">
        <f t="shared" si="2"/>
        <v>86777572678.089996</v>
      </c>
      <c r="I143" s="93">
        <f t="shared" si="2"/>
        <v>78523240009.889984</v>
      </c>
      <c r="J143" s="93">
        <f t="shared" si="2"/>
        <v>165300812687.97998</v>
      </c>
      <c r="K143" s="93">
        <f t="shared" si="2"/>
        <v>84064908209.690002</v>
      </c>
      <c r="L143" s="93">
        <f t="shared" si="2"/>
        <v>79289897778.47998</v>
      </c>
      <c r="M143" s="93">
        <f t="shared" si="2"/>
        <v>163354805988.16998</v>
      </c>
      <c r="N143" s="93">
        <f t="shared" si="2"/>
        <v>89850121846.459991</v>
      </c>
      <c r="O143" s="93">
        <f t="shared" si="2"/>
        <v>1946006699.8099976</v>
      </c>
      <c r="P143" s="94"/>
      <c r="Q143" s="156"/>
      <c r="R143" s="157"/>
      <c r="S143" s="157"/>
      <c r="T143" s="157"/>
      <c r="U143" s="157"/>
      <c r="V143" s="157"/>
      <c r="W143" s="157"/>
      <c r="X143" s="157"/>
      <c r="Y143" s="157"/>
      <c r="Z143" s="157"/>
      <c r="AA143" s="157"/>
      <c r="AB143" s="157"/>
      <c r="AC143" s="157"/>
      <c r="AD143" s="157"/>
    </row>
  </sheetData>
  <mergeCells count="2">
    <mergeCell ref="B1:O1"/>
    <mergeCell ref="B2:O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F6142-0797-45C9-9FA3-49CF0F4E1F40}">
  <dimension ref="A1:U358"/>
  <sheetViews>
    <sheetView tabSelected="1" workbookViewId="0">
      <selection activeCell="L19" sqref="L19"/>
    </sheetView>
  </sheetViews>
  <sheetFormatPr baseColWidth="10" defaultRowHeight="13.5" x14ac:dyDescent="0.25"/>
  <cols>
    <col min="1" max="1" width="19.5703125" style="35" customWidth="1"/>
    <col min="2" max="2" width="29.85546875" style="35" customWidth="1"/>
    <col min="3" max="3" width="17.140625" style="36" customWidth="1"/>
    <col min="4" max="4" width="17.5703125" style="36" customWidth="1"/>
    <col min="5" max="5" width="16.5703125" style="36" customWidth="1"/>
    <col min="6" max="6" width="17.28515625" style="36" customWidth="1"/>
    <col min="7" max="8" width="17.140625" style="36" customWidth="1"/>
    <col min="9" max="9" width="17.28515625" style="36" customWidth="1"/>
    <col min="10" max="10" width="16" style="36" customWidth="1"/>
    <col min="11" max="11" width="17.28515625" style="36" customWidth="1"/>
    <col min="12" max="12" width="20.28515625" style="36" customWidth="1"/>
    <col min="13" max="13" width="16.85546875" style="36" customWidth="1"/>
    <col min="14" max="14" width="16" style="36" customWidth="1"/>
    <col min="15" max="15" width="16.140625" style="36" customWidth="1"/>
    <col min="16" max="16" width="0.140625" style="35" hidden="1" customWidth="1"/>
    <col min="17" max="17" width="9.28515625" style="35" hidden="1" customWidth="1"/>
    <col min="18" max="16384" width="11.42578125" style="35"/>
  </cols>
  <sheetData>
    <row r="1" spans="1:21" customFormat="1" ht="20.25" x14ac:dyDescent="0.3">
      <c r="A1" s="52" t="s">
        <v>262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21" customFormat="1" ht="20.25" x14ac:dyDescent="0.3">
      <c r="A2" s="52" t="s">
        <v>925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6"/>
    </row>
    <row r="3" spans="1:21" customFormat="1" ht="15" x14ac:dyDescent="0.25">
      <c r="C3" s="185"/>
      <c r="D3" s="186"/>
      <c r="E3" s="187"/>
      <c r="F3" s="187"/>
      <c r="G3" s="187"/>
      <c r="H3" s="188"/>
      <c r="I3" s="188"/>
      <c r="J3" s="188"/>
      <c r="K3" s="188"/>
      <c r="L3" s="187"/>
      <c r="M3" s="188"/>
      <c r="N3" s="187"/>
      <c r="O3" s="188"/>
    </row>
    <row r="4" spans="1:21" s="108" customFormat="1" ht="28.5" customHeight="1" x14ac:dyDescent="0.25">
      <c r="A4" s="104" t="s">
        <v>2</v>
      </c>
      <c r="B4" s="104" t="s">
        <v>3</v>
      </c>
      <c r="C4" s="105" t="s">
        <v>893</v>
      </c>
      <c r="D4" s="105" t="s">
        <v>5</v>
      </c>
      <c r="E4" s="105" t="s">
        <v>6</v>
      </c>
      <c r="F4" s="105" t="s">
        <v>265</v>
      </c>
      <c r="G4" s="105" t="s">
        <v>266</v>
      </c>
      <c r="H4" s="105" t="s">
        <v>267</v>
      </c>
      <c r="I4" s="106" t="s">
        <v>926</v>
      </c>
      <c r="J4" s="106" t="s">
        <v>927</v>
      </c>
      <c r="K4" s="106" t="s">
        <v>268</v>
      </c>
      <c r="L4" s="105" t="s">
        <v>10</v>
      </c>
      <c r="M4" s="107" t="s">
        <v>928</v>
      </c>
      <c r="N4" s="107" t="s">
        <v>929</v>
      </c>
      <c r="O4" s="107" t="s">
        <v>270</v>
      </c>
      <c r="P4" s="108" t="s">
        <v>930</v>
      </c>
      <c r="U4"/>
    </row>
    <row r="5" spans="1:21" s="190" customFormat="1" ht="20.25" customHeight="1" x14ac:dyDescent="0.2">
      <c r="A5" s="189" t="s">
        <v>931</v>
      </c>
      <c r="B5" s="189" t="s">
        <v>271</v>
      </c>
      <c r="C5" s="189">
        <f>+C7+C191+C263+C289</f>
        <v>202533541757</v>
      </c>
      <c r="D5" s="189">
        <f t="shared" ref="D5:O5" si="0">+D7+D191+D263+D289</f>
        <v>27385214702.630001</v>
      </c>
      <c r="E5" s="189">
        <f t="shared" si="0"/>
        <v>1562291494</v>
      </c>
      <c r="F5" s="189">
        <f t="shared" si="0"/>
        <v>33071731441.489998</v>
      </c>
      <c r="G5" s="189">
        <f t="shared" si="0"/>
        <v>-33071731441.489998</v>
      </c>
      <c r="H5" s="189">
        <f t="shared" si="0"/>
        <v>228356464965.63</v>
      </c>
      <c r="I5" s="189">
        <f t="shared" si="0"/>
        <v>71027323134.76001</v>
      </c>
      <c r="J5" s="189">
        <f t="shared" si="0"/>
        <v>50539453152.18</v>
      </c>
      <c r="K5" s="189">
        <f t="shared" si="0"/>
        <v>121566776286.94002</v>
      </c>
      <c r="L5" s="189">
        <f t="shared" si="0"/>
        <v>106789688678.68999</v>
      </c>
      <c r="M5" s="189">
        <f t="shared" si="0"/>
        <v>31768434638.649998</v>
      </c>
      <c r="N5" s="189">
        <f t="shared" si="0"/>
        <v>32061998422.07</v>
      </c>
      <c r="O5" s="189">
        <f t="shared" si="0"/>
        <v>63830433060.719994</v>
      </c>
      <c r="P5" s="189" t="e">
        <f>+#REF!+#REF!+#REF!</f>
        <v>#REF!</v>
      </c>
      <c r="Q5" s="189" t="e">
        <f>+#REF!+#REF!+#REF!</f>
        <v>#REF!</v>
      </c>
    </row>
    <row r="6" spans="1:21" s="190" customFormat="1" ht="12.75" customHeight="1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191"/>
    </row>
    <row r="7" spans="1:21" s="48" customFormat="1" ht="15" x14ac:dyDescent="0.25">
      <c r="A7" s="25" t="s">
        <v>272</v>
      </c>
      <c r="B7" s="25" t="s">
        <v>273</v>
      </c>
      <c r="C7" s="26">
        <v>29047429416</v>
      </c>
      <c r="D7" s="26">
        <v>725486929.87</v>
      </c>
      <c r="E7" s="26">
        <v>965483733.60000002</v>
      </c>
      <c r="F7" s="26">
        <v>133564465</v>
      </c>
      <c r="G7" s="26">
        <v>-133564465</v>
      </c>
      <c r="H7" s="26">
        <v>28807432612.27</v>
      </c>
      <c r="I7" s="26">
        <v>14032429979.369999</v>
      </c>
      <c r="J7" s="26">
        <v>2988499353.29</v>
      </c>
      <c r="K7" s="26">
        <v>17020929332.66</v>
      </c>
      <c r="L7" s="26">
        <v>11786503279.610001</v>
      </c>
      <c r="M7" s="26">
        <v>10384795833.760002</v>
      </c>
      <c r="N7" s="26">
        <v>6087711420.6899996</v>
      </c>
      <c r="O7" s="26">
        <v>16472507254.450001</v>
      </c>
    </row>
    <row r="8" spans="1:21" s="49" customFormat="1" ht="15" x14ac:dyDescent="0.25">
      <c r="A8" s="37" t="s">
        <v>274</v>
      </c>
      <c r="B8" s="37" t="s">
        <v>275</v>
      </c>
      <c r="C8" s="38">
        <v>9676713935</v>
      </c>
      <c r="D8" s="38">
        <v>48302699.870000005</v>
      </c>
      <c r="E8" s="38">
        <v>109520880.34</v>
      </c>
      <c r="F8" s="38">
        <v>750000</v>
      </c>
      <c r="G8" s="38">
        <v>0</v>
      </c>
      <c r="H8" s="38">
        <v>9616245754.5300007</v>
      </c>
      <c r="I8" s="38">
        <v>4287770309</v>
      </c>
      <c r="J8" s="38">
        <v>1951746387</v>
      </c>
      <c r="K8" s="38">
        <v>6239516696</v>
      </c>
      <c r="L8" s="38">
        <v>3376729058.5300007</v>
      </c>
      <c r="M8" s="38">
        <v>4287770309</v>
      </c>
      <c r="N8" s="38">
        <v>1951746387</v>
      </c>
      <c r="O8" s="38">
        <v>6239516696</v>
      </c>
    </row>
    <row r="9" spans="1:21" s="49" customFormat="1" ht="15" x14ac:dyDescent="0.25">
      <c r="A9" s="37" t="s">
        <v>276</v>
      </c>
      <c r="B9" s="37" t="s">
        <v>277</v>
      </c>
      <c r="C9" s="38">
        <v>6617818279</v>
      </c>
      <c r="D9" s="38">
        <v>48302699.870000005</v>
      </c>
      <c r="E9" s="38">
        <v>92356624.340000004</v>
      </c>
      <c r="F9" s="38">
        <v>750000</v>
      </c>
      <c r="G9" s="38">
        <v>0</v>
      </c>
      <c r="H9" s="38">
        <v>6574514354.5299997</v>
      </c>
      <c r="I9" s="38">
        <v>3285030648</v>
      </c>
      <c r="J9" s="38">
        <v>1256524140</v>
      </c>
      <c r="K9" s="38">
        <v>4541554788</v>
      </c>
      <c r="L9" s="38">
        <v>2032959566.5299997</v>
      </c>
      <c r="M9" s="38">
        <v>3285030648</v>
      </c>
      <c r="N9" s="38">
        <v>1256524140</v>
      </c>
      <c r="O9" s="38">
        <v>4541554788</v>
      </c>
    </row>
    <row r="10" spans="1:21" s="49" customFormat="1" ht="15" x14ac:dyDescent="0.25">
      <c r="A10" s="37" t="s">
        <v>278</v>
      </c>
      <c r="B10" s="37" t="s">
        <v>279</v>
      </c>
      <c r="C10" s="38">
        <v>4153891700</v>
      </c>
      <c r="D10" s="38">
        <v>24151349.93</v>
      </c>
      <c r="E10" s="38">
        <v>0</v>
      </c>
      <c r="F10" s="38">
        <v>750000</v>
      </c>
      <c r="G10" s="38">
        <v>0</v>
      </c>
      <c r="H10" s="38">
        <v>4178793049.9299998</v>
      </c>
      <c r="I10" s="38">
        <v>2489494741</v>
      </c>
      <c r="J10" s="38">
        <v>1004275070</v>
      </c>
      <c r="K10" s="38">
        <v>3493769811</v>
      </c>
      <c r="L10" s="38">
        <v>685023238.92999983</v>
      </c>
      <c r="M10" s="38">
        <v>2489494741</v>
      </c>
      <c r="N10" s="38">
        <v>1004275070</v>
      </c>
      <c r="O10" s="38">
        <v>3493769811</v>
      </c>
    </row>
    <row r="11" spans="1:21" s="49" customFormat="1" ht="15" x14ac:dyDescent="0.25">
      <c r="A11" s="37" t="s">
        <v>280</v>
      </c>
      <c r="B11" s="37" t="s">
        <v>281</v>
      </c>
      <c r="C11" s="38">
        <v>4153891700</v>
      </c>
      <c r="D11" s="38">
        <v>24151349.93</v>
      </c>
      <c r="E11" s="38">
        <v>0</v>
      </c>
      <c r="F11" s="38">
        <v>750000</v>
      </c>
      <c r="G11" s="38">
        <v>0</v>
      </c>
      <c r="H11" s="38">
        <v>4178793049.9299998</v>
      </c>
      <c r="I11" s="38">
        <v>2489494741</v>
      </c>
      <c r="J11" s="38">
        <v>1004275070</v>
      </c>
      <c r="K11" s="38">
        <v>3493769811</v>
      </c>
      <c r="L11" s="38">
        <v>685023238.92999983</v>
      </c>
      <c r="M11" s="38">
        <v>2489494741</v>
      </c>
      <c r="N11" s="38">
        <v>1004275070</v>
      </c>
      <c r="O11" s="38">
        <v>3493769811</v>
      </c>
    </row>
    <row r="12" spans="1:21" customFormat="1" ht="15" x14ac:dyDescent="0.25">
      <c r="A12" s="29" t="s">
        <v>282</v>
      </c>
      <c r="B12" s="29" t="s">
        <v>283</v>
      </c>
      <c r="C12" s="30">
        <v>2750828000</v>
      </c>
      <c r="D12" s="30">
        <v>0</v>
      </c>
      <c r="E12" s="30">
        <v>0</v>
      </c>
      <c r="F12" s="30">
        <v>0</v>
      </c>
      <c r="G12" s="30">
        <v>0</v>
      </c>
      <c r="H12" s="30">
        <v>2750828000</v>
      </c>
      <c r="I12" s="30">
        <v>1837236261</v>
      </c>
      <c r="J12" s="30">
        <v>589606266</v>
      </c>
      <c r="K12" s="30">
        <v>2426842527</v>
      </c>
      <c r="L12" s="30">
        <v>323985473</v>
      </c>
      <c r="M12" s="30">
        <v>1837236261</v>
      </c>
      <c r="N12" s="30">
        <v>589606266</v>
      </c>
      <c r="O12" s="30">
        <v>2426842527</v>
      </c>
    </row>
    <row r="13" spans="1:21" customFormat="1" ht="15" x14ac:dyDescent="0.25">
      <c r="A13" s="29" t="s">
        <v>284</v>
      </c>
      <c r="B13" s="29" t="s">
        <v>285</v>
      </c>
      <c r="C13" s="30">
        <v>225740400</v>
      </c>
      <c r="D13" s="30">
        <v>0</v>
      </c>
      <c r="E13" s="30">
        <v>0</v>
      </c>
      <c r="F13" s="30">
        <v>0</v>
      </c>
      <c r="G13" s="30">
        <v>0</v>
      </c>
      <c r="H13" s="30">
        <v>225740400</v>
      </c>
      <c r="I13" s="30">
        <v>166631751</v>
      </c>
      <c r="J13" s="30">
        <v>54448347</v>
      </c>
      <c r="K13" s="30">
        <v>221080098</v>
      </c>
      <c r="L13" s="30">
        <v>4660302</v>
      </c>
      <c r="M13" s="30">
        <v>166631751</v>
      </c>
      <c r="N13" s="30">
        <v>54448347</v>
      </c>
      <c r="O13" s="30">
        <v>221080098</v>
      </c>
    </row>
    <row r="14" spans="1:21" customFormat="1" ht="15" x14ac:dyDescent="0.25">
      <c r="A14" s="29" t="s">
        <v>286</v>
      </c>
      <c r="B14" s="29" t="s">
        <v>287</v>
      </c>
      <c r="C14" s="30">
        <v>23544000</v>
      </c>
      <c r="D14" s="30">
        <v>0</v>
      </c>
      <c r="E14" s="30">
        <v>0</v>
      </c>
      <c r="F14" s="30">
        <v>750000</v>
      </c>
      <c r="G14" s="30">
        <v>0</v>
      </c>
      <c r="H14" s="30">
        <v>24294000</v>
      </c>
      <c r="I14" s="30">
        <v>18019410</v>
      </c>
      <c r="J14" s="30">
        <v>6271734</v>
      </c>
      <c r="K14" s="30">
        <v>24291144</v>
      </c>
      <c r="L14" s="30">
        <v>2856</v>
      </c>
      <c r="M14" s="30">
        <v>18019410</v>
      </c>
      <c r="N14" s="30">
        <v>6271734</v>
      </c>
      <c r="O14" s="30">
        <v>24291144</v>
      </c>
    </row>
    <row r="15" spans="1:21" customFormat="1" ht="15" x14ac:dyDescent="0.25">
      <c r="A15" s="29" t="s">
        <v>288</v>
      </c>
      <c r="B15" s="29" t="s">
        <v>289</v>
      </c>
      <c r="C15" s="30">
        <v>45362000</v>
      </c>
      <c r="D15" s="30">
        <v>0</v>
      </c>
      <c r="E15" s="30">
        <v>0</v>
      </c>
      <c r="F15" s="30">
        <v>0</v>
      </c>
      <c r="G15" s="30">
        <v>0</v>
      </c>
      <c r="H15" s="30">
        <v>45362000</v>
      </c>
      <c r="I15" s="30">
        <v>32243400</v>
      </c>
      <c r="J15" s="30">
        <v>10989000</v>
      </c>
      <c r="K15" s="30">
        <v>43232400</v>
      </c>
      <c r="L15" s="30">
        <v>2129600</v>
      </c>
      <c r="M15" s="30">
        <v>32243400</v>
      </c>
      <c r="N15" s="30">
        <v>10989000</v>
      </c>
      <c r="O15" s="30">
        <v>43232400</v>
      </c>
    </row>
    <row r="16" spans="1:21" customFormat="1" ht="15" x14ac:dyDescent="0.25">
      <c r="A16" s="29" t="s">
        <v>290</v>
      </c>
      <c r="B16" s="29" t="s">
        <v>291</v>
      </c>
      <c r="C16" s="30">
        <v>265488000</v>
      </c>
      <c r="D16" s="30">
        <v>0</v>
      </c>
      <c r="E16" s="30">
        <v>0</v>
      </c>
      <c r="F16" s="30">
        <v>0</v>
      </c>
      <c r="G16" s="30">
        <v>0</v>
      </c>
      <c r="H16" s="30">
        <v>265488000</v>
      </c>
      <c r="I16" s="30">
        <v>253829167</v>
      </c>
      <c r="J16" s="30">
        <v>0</v>
      </c>
      <c r="K16" s="30">
        <v>253829167</v>
      </c>
      <c r="L16" s="30">
        <v>11658833</v>
      </c>
      <c r="M16" s="30">
        <v>253829167</v>
      </c>
      <c r="N16" s="30">
        <v>0</v>
      </c>
      <c r="O16" s="30">
        <v>253829167</v>
      </c>
    </row>
    <row r="17" spans="1:15" customFormat="1" ht="15" x14ac:dyDescent="0.25">
      <c r="A17" s="29" t="s">
        <v>292</v>
      </c>
      <c r="B17" s="29" t="s">
        <v>293</v>
      </c>
      <c r="C17" s="30">
        <v>41572400</v>
      </c>
      <c r="D17" s="30">
        <v>0</v>
      </c>
      <c r="E17" s="30">
        <v>0</v>
      </c>
      <c r="F17" s="30">
        <v>0</v>
      </c>
      <c r="G17" s="30">
        <v>0</v>
      </c>
      <c r="H17" s="30">
        <v>41572400</v>
      </c>
      <c r="I17" s="30">
        <v>27064425</v>
      </c>
      <c r="J17" s="30">
        <v>9053550</v>
      </c>
      <c r="K17" s="30">
        <v>36117975</v>
      </c>
      <c r="L17" s="30">
        <v>5454425</v>
      </c>
      <c r="M17" s="30">
        <v>27064425</v>
      </c>
      <c r="N17" s="30">
        <v>9053550</v>
      </c>
      <c r="O17" s="30">
        <v>36117975</v>
      </c>
    </row>
    <row r="18" spans="1:15" s="49" customFormat="1" ht="15" x14ac:dyDescent="0.25">
      <c r="A18" s="37" t="s">
        <v>294</v>
      </c>
      <c r="B18" s="37" t="s">
        <v>295</v>
      </c>
      <c r="C18" s="38">
        <v>801356900</v>
      </c>
      <c r="D18" s="38">
        <v>24151349.93</v>
      </c>
      <c r="E18" s="38">
        <v>0</v>
      </c>
      <c r="F18" s="38">
        <v>0</v>
      </c>
      <c r="G18" s="38">
        <v>0</v>
      </c>
      <c r="H18" s="38">
        <v>825508249.92999995</v>
      </c>
      <c r="I18" s="38">
        <v>154470327</v>
      </c>
      <c r="J18" s="38">
        <v>333906173</v>
      </c>
      <c r="K18" s="38">
        <v>488376500</v>
      </c>
      <c r="L18" s="38">
        <v>337131749.92999995</v>
      </c>
      <c r="M18" s="38">
        <v>154470327</v>
      </c>
      <c r="N18" s="38">
        <v>333906173</v>
      </c>
      <c r="O18" s="38">
        <v>488376500</v>
      </c>
    </row>
    <row r="19" spans="1:15" customFormat="1" ht="15" x14ac:dyDescent="0.25">
      <c r="A19" s="29" t="s">
        <v>296</v>
      </c>
      <c r="B19" s="29" t="s">
        <v>297</v>
      </c>
      <c r="C19" s="30">
        <v>279538800</v>
      </c>
      <c r="D19" s="30">
        <v>0</v>
      </c>
      <c r="E19" s="30">
        <v>0</v>
      </c>
      <c r="F19" s="30">
        <v>0</v>
      </c>
      <c r="G19" s="30">
        <v>0</v>
      </c>
      <c r="H19" s="30">
        <v>279538800</v>
      </c>
      <c r="I19" s="30">
        <v>13067482</v>
      </c>
      <c r="J19" s="30">
        <v>261276908</v>
      </c>
      <c r="K19" s="30">
        <v>274344390</v>
      </c>
      <c r="L19" s="30">
        <v>5194410</v>
      </c>
      <c r="M19" s="30">
        <v>13067482</v>
      </c>
      <c r="N19" s="30">
        <v>261276908</v>
      </c>
      <c r="O19" s="30">
        <v>274344390</v>
      </c>
    </row>
    <row r="20" spans="1:15" customFormat="1" ht="15" x14ac:dyDescent="0.25">
      <c r="A20" s="29" t="s">
        <v>298</v>
      </c>
      <c r="B20" s="29" t="s">
        <v>299</v>
      </c>
      <c r="C20" s="30">
        <v>210818100</v>
      </c>
      <c r="D20" s="30">
        <v>0</v>
      </c>
      <c r="E20" s="30">
        <v>0</v>
      </c>
      <c r="F20" s="30">
        <v>0</v>
      </c>
      <c r="G20" s="30">
        <v>0</v>
      </c>
      <c r="H20" s="30">
        <v>210818100</v>
      </c>
      <c r="I20" s="30">
        <v>20467197</v>
      </c>
      <c r="J20" s="30">
        <v>29913957</v>
      </c>
      <c r="K20" s="30">
        <v>50381154</v>
      </c>
      <c r="L20" s="30">
        <v>160436946</v>
      </c>
      <c r="M20" s="30">
        <v>20467197</v>
      </c>
      <c r="N20" s="30">
        <v>29913957</v>
      </c>
      <c r="O20" s="30">
        <v>50381154</v>
      </c>
    </row>
    <row r="21" spans="1:15" customFormat="1" ht="15" x14ac:dyDescent="0.25">
      <c r="A21" s="29" t="s">
        <v>300</v>
      </c>
      <c r="B21" s="29" t="s">
        <v>301</v>
      </c>
      <c r="C21" s="30">
        <v>311000000</v>
      </c>
      <c r="D21" s="30">
        <v>24151349.93</v>
      </c>
      <c r="E21" s="30">
        <v>0</v>
      </c>
      <c r="F21" s="30">
        <v>0</v>
      </c>
      <c r="G21" s="30">
        <v>0</v>
      </c>
      <c r="H21" s="30">
        <v>335151349.93000001</v>
      </c>
      <c r="I21" s="30">
        <v>120935648</v>
      </c>
      <c r="J21" s="30">
        <v>42715308</v>
      </c>
      <c r="K21" s="30">
        <v>163650956</v>
      </c>
      <c r="L21" s="30">
        <v>171500393.93000001</v>
      </c>
      <c r="M21" s="30">
        <v>120935648</v>
      </c>
      <c r="N21" s="30">
        <v>42715308</v>
      </c>
      <c r="O21" s="30">
        <v>163650956</v>
      </c>
    </row>
    <row r="22" spans="1:15" s="49" customFormat="1" ht="15" x14ac:dyDescent="0.25">
      <c r="A22" s="37" t="s">
        <v>302</v>
      </c>
      <c r="B22" s="37" t="s">
        <v>303</v>
      </c>
      <c r="C22" s="38">
        <v>1250007079</v>
      </c>
      <c r="D22" s="38">
        <v>0</v>
      </c>
      <c r="E22" s="38">
        <v>92356624.340000004</v>
      </c>
      <c r="F22" s="38">
        <v>0</v>
      </c>
      <c r="G22" s="38">
        <v>0</v>
      </c>
      <c r="H22" s="38">
        <v>1157650454.6600001</v>
      </c>
      <c r="I22" s="38">
        <v>624480134</v>
      </c>
      <c r="J22" s="38">
        <v>159298874</v>
      </c>
      <c r="K22" s="38">
        <v>783779008</v>
      </c>
      <c r="L22" s="38">
        <v>373871446.66000009</v>
      </c>
      <c r="M22" s="38">
        <v>624480134</v>
      </c>
      <c r="N22" s="38">
        <v>159298874</v>
      </c>
      <c r="O22" s="38">
        <v>783779008</v>
      </c>
    </row>
    <row r="23" spans="1:15" customFormat="1" ht="15" x14ac:dyDescent="0.25">
      <c r="A23" s="29" t="s">
        <v>304</v>
      </c>
      <c r="B23" s="29" t="s">
        <v>305</v>
      </c>
      <c r="C23" s="30">
        <v>353722466</v>
      </c>
      <c r="D23" s="30">
        <v>0</v>
      </c>
      <c r="E23" s="30">
        <v>0</v>
      </c>
      <c r="F23" s="30">
        <v>0</v>
      </c>
      <c r="G23" s="30">
        <v>0</v>
      </c>
      <c r="H23" s="30">
        <v>353722466</v>
      </c>
      <c r="I23" s="30">
        <v>231229681</v>
      </c>
      <c r="J23" s="30">
        <v>97620500</v>
      </c>
      <c r="K23" s="30">
        <v>328850181</v>
      </c>
      <c r="L23" s="30">
        <v>24872285</v>
      </c>
      <c r="M23" s="30">
        <v>231229681</v>
      </c>
      <c r="N23" s="30">
        <v>97620500</v>
      </c>
      <c r="O23" s="30">
        <v>328850181</v>
      </c>
    </row>
    <row r="24" spans="1:15" customFormat="1" ht="15" x14ac:dyDescent="0.25">
      <c r="A24" s="29" t="s">
        <v>306</v>
      </c>
      <c r="B24" s="29" t="s">
        <v>307</v>
      </c>
      <c r="C24" s="30">
        <v>34650000</v>
      </c>
      <c r="D24" s="30">
        <v>0</v>
      </c>
      <c r="E24" s="30">
        <v>0</v>
      </c>
      <c r="F24" s="30">
        <v>0</v>
      </c>
      <c r="G24" s="30">
        <v>0</v>
      </c>
      <c r="H24" s="30">
        <v>34650000</v>
      </c>
      <c r="I24" s="30">
        <v>10047000</v>
      </c>
      <c r="J24" s="30">
        <v>3882300</v>
      </c>
      <c r="K24" s="30">
        <v>13929300</v>
      </c>
      <c r="L24" s="30">
        <v>20720700</v>
      </c>
      <c r="M24" s="30">
        <v>10047000</v>
      </c>
      <c r="N24" s="30">
        <v>3882300</v>
      </c>
      <c r="O24" s="30">
        <v>13929300</v>
      </c>
    </row>
    <row r="25" spans="1:15" customFormat="1" ht="15" x14ac:dyDescent="0.25">
      <c r="A25" s="29" t="s">
        <v>308</v>
      </c>
      <c r="B25" s="29" t="s">
        <v>309</v>
      </c>
      <c r="C25" s="30">
        <v>289402613</v>
      </c>
      <c r="D25" s="30">
        <v>0</v>
      </c>
      <c r="E25" s="30">
        <v>0</v>
      </c>
      <c r="F25" s="30">
        <v>0</v>
      </c>
      <c r="G25" s="30">
        <v>0</v>
      </c>
      <c r="H25" s="30">
        <v>289402613</v>
      </c>
      <c r="I25" s="30">
        <v>14569777.34</v>
      </c>
      <c r="J25" s="30">
        <v>7901674</v>
      </c>
      <c r="K25" s="30">
        <v>22471451.34</v>
      </c>
      <c r="L25" s="30">
        <v>266931161.66</v>
      </c>
      <c r="M25" s="30">
        <v>14569777.34</v>
      </c>
      <c r="N25" s="30">
        <v>7901674</v>
      </c>
      <c r="O25" s="30">
        <v>22471451.34</v>
      </c>
    </row>
    <row r="26" spans="1:15" customFormat="1" ht="15" x14ac:dyDescent="0.25">
      <c r="A26" s="29" t="s">
        <v>310</v>
      </c>
      <c r="B26" s="29" t="s">
        <v>311</v>
      </c>
      <c r="C26" s="30">
        <v>340000000</v>
      </c>
      <c r="D26" s="30">
        <v>0</v>
      </c>
      <c r="E26" s="30">
        <v>92356624.340000004</v>
      </c>
      <c r="F26" s="30">
        <v>0</v>
      </c>
      <c r="G26" s="30">
        <v>0</v>
      </c>
      <c r="H26" s="30">
        <v>247643375.66</v>
      </c>
      <c r="I26" s="30">
        <v>247643375.66</v>
      </c>
      <c r="J26" s="30">
        <v>0</v>
      </c>
      <c r="K26" s="30">
        <v>247643375.66</v>
      </c>
      <c r="L26" s="30">
        <v>0</v>
      </c>
      <c r="M26" s="30">
        <v>247643375.66</v>
      </c>
      <c r="N26" s="30">
        <v>0</v>
      </c>
      <c r="O26" s="30">
        <v>247643375.66</v>
      </c>
    </row>
    <row r="27" spans="1:15" customFormat="1" ht="15" x14ac:dyDescent="0.25">
      <c r="A27" s="29" t="s">
        <v>312</v>
      </c>
      <c r="B27" s="29" t="s">
        <v>313</v>
      </c>
      <c r="C27" s="30">
        <v>149760000</v>
      </c>
      <c r="D27" s="30">
        <v>0</v>
      </c>
      <c r="E27" s="30">
        <v>0</v>
      </c>
      <c r="F27" s="30">
        <v>0</v>
      </c>
      <c r="G27" s="30">
        <v>0</v>
      </c>
      <c r="H27" s="30">
        <v>149760000</v>
      </c>
      <c r="I27" s="30">
        <v>79077100</v>
      </c>
      <c r="J27" s="30">
        <v>32904800</v>
      </c>
      <c r="K27" s="30">
        <v>111981900</v>
      </c>
      <c r="L27" s="30">
        <v>37778100</v>
      </c>
      <c r="M27" s="30">
        <v>79077100</v>
      </c>
      <c r="N27" s="30">
        <v>32904800</v>
      </c>
      <c r="O27" s="30">
        <v>111981900</v>
      </c>
    </row>
    <row r="28" spans="1:15" customFormat="1" ht="15" x14ac:dyDescent="0.25">
      <c r="A28" s="29" t="s">
        <v>314</v>
      </c>
      <c r="B28" s="29" t="s">
        <v>315</v>
      </c>
      <c r="C28" s="30">
        <v>70539000</v>
      </c>
      <c r="D28" s="30">
        <v>0</v>
      </c>
      <c r="E28" s="30">
        <v>0</v>
      </c>
      <c r="F28" s="30">
        <v>0</v>
      </c>
      <c r="G28" s="30">
        <v>0</v>
      </c>
      <c r="H28" s="30">
        <v>70539000</v>
      </c>
      <c r="I28" s="30">
        <v>35552400</v>
      </c>
      <c r="J28" s="30">
        <v>14887500</v>
      </c>
      <c r="K28" s="30">
        <v>50439900</v>
      </c>
      <c r="L28" s="30">
        <v>20099100</v>
      </c>
      <c r="M28" s="30">
        <v>35552400</v>
      </c>
      <c r="N28" s="30">
        <v>14887500</v>
      </c>
      <c r="O28" s="30">
        <v>50439900</v>
      </c>
    </row>
    <row r="29" spans="1:15" customFormat="1" ht="15" x14ac:dyDescent="0.25">
      <c r="A29" s="29" t="s">
        <v>316</v>
      </c>
      <c r="B29" s="29" t="s">
        <v>317</v>
      </c>
      <c r="C29" s="30">
        <v>7160000</v>
      </c>
      <c r="D29" s="30">
        <v>0</v>
      </c>
      <c r="E29" s="30">
        <v>0</v>
      </c>
      <c r="F29" s="30">
        <v>0</v>
      </c>
      <c r="G29" s="30">
        <v>0</v>
      </c>
      <c r="H29" s="30">
        <v>7160000</v>
      </c>
      <c r="I29" s="30">
        <v>3816200</v>
      </c>
      <c r="J29" s="30">
        <v>1261200</v>
      </c>
      <c r="K29" s="30">
        <v>5077400</v>
      </c>
      <c r="L29" s="30">
        <v>2082600</v>
      </c>
      <c r="M29" s="30">
        <v>3816200</v>
      </c>
      <c r="N29" s="30">
        <v>1261200</v>
      </c>
      <c r="O29" s="30">
        <v>5077400</v>
      </c>
    </row>
    <row r="30" spans="1:15" customFormat="1" ht="15" x14ac:dyDescent="0.25">
      <c r="A30" s="29" t="s">
        <v>318</v>
      </c>
      <c r="B30" s="29" t="s">
        <v>319</v>
      </c>
      <c r="C30" s="30">
        <v>4773000</v>
      </c>
      <c r="D30" s="30">
        <v>0</v>
      </c>
      <c r="E30" s="30">
        <v>0</v>
      </c>
      <c r="F30" s="30">
        <v>0</v>
      </c>
      <c r="G30" s="30">
        <v>0</v>
      </c>
      <c r="H30" s="30">
        <v>4773000</v>
      </c>
      <c r="I30" s="30">
        <v>2544600</v>
      </c>
      <c r="J30" s="30">
        <v>840900</v>
      </c>
      <c r="K30" s="30">
        <v>3385500</v>
      </c>
      <c r="L30" s="30">
        <v>1387500</v>
      </c>
      <c r="M30" s="30">
        <v>2544600</v>
      </c>
      <c r="N30" s="30">
        <v>840900</v>
      </c>
      <c r="O30" s="30">
        <v>3385500</v>
      </c>
    </row>
    <row r="31" spans="1:15" s="49" customFormat="1" ht="15" x14ac:dyDescent="0.25">
      <c r="A31" s="37" t="s">
        <v>320</v>
      </c>
      <c r="B31" s="37" t="s">
        <v>321</v>
      </c>
      <c r="C31" s="38">
        <v>1213919500</v>
      </c>
      <c r="D31" s="38">
        <v>24151349.940000001</v>
      </c>
      <c r="E31" s="38">
        <v>0</v>
      </c>
      <c r="F31" s="38">
        <v>0</v>
      </c>
      <c r="G31" s="38">
        <v>0</v>
      </c>
      <c r="H31" s="38">
        <v>1238070849.9400001</v>
      </c>
      <c r="I31" s="38">
        <v>171055773</v>
      </c>
      <c r="J31" s="38">
        <v>92950196</v>
      </c>
      <c r="K31" s="38">
        <v>264005969</v>
      </c>
      <c r="L31" s="38">
        <v>974064880.94000006</v>
      </c>
      <c r="M31" s="38">
        <v>171055773</v>
      </c>
      <c r="N31" s="38">
        <v>92950196</v>
      </c>
      <c r="O31" s="38">
        <v>264005969</v>
      </c>
    </row>
    <row r="32" spans="1:15" s="49" customFormat="1" ht="15" x14ac:dyDescent="0.25">
      <c r="A32" s="37" t="s">
        <v>322</v>
      </c>
      <c r="B32" s="37" t="s">
        <v>295</v>
      </c>
      <c r="C32" s="38">
        <v>968544900</v>
      </c>
      <c r="D32" s="38">
        <v>24151349.940000001</v>
      </c>
      <c r="E32" s="38">
        <v>0</v>
      </c>
      <c r="F32" s="38">
        <v>0</v>
      </c>
      <c r="G32" s="38">
        <v>0</v>
      </c>
      <c r="H32" s="38">
        <v>992696249.94000006</v>
      </c>
      <c r="I32" s="38">
        <v>151535506</v>
      </c>
      <c r="J32" s="38">
        <v>77274063</v>
      </c>
      <c r="K32" s="38">
        <v>228809569</v>
      </c>
      <c r="L32" s="38">
        <v>763886680.94000006</v>
      </c>
      <c r="M32" s="38">
        <v>151535506</v>
      </c>
      <c r="N32" s="38">
        <v>77274063</v>
      </c>
      <c r="O32" s="38">
        <v>228809569</v>
      </c>
    </row>
    <row r="33" spans="1:15" s="49" customFormat="1" ht="15" x14ac:dyDescent="0.25">
      <c r="A33" s="29" t="s">
        <v>323</v>
      </c>
      <c r="B33" s="29" t="s">
        <v>324</v>
      </c>
      <c r="C33" s="30">
        <v>510165600</v>
      </c>
      <c r="D33" s="30">
        <v>0</v>
      </c>
      <c r="E33" s="30">
        <v>0</v>
      </c>
      <c r="F33" s="30">
        <v>0</v>
      </c>
      <c r="G33" s="30">
        <v>0</v>
      </c>
      <c r="H33" s="30">
        <v>510165600</v>
      </c>
      <c r="I33" s="30">
        <v>10387074</v>
      </c>
      <c r="J33" s="30">
        <v>26146937</v>
      </c>
      <c r="K33" s="30">
        <v>36534011</v>
      </c>
      <c r="L33" s="30">
        <v>473631589</v>
      </c>
      <c r="M33" s="30">
        <v>10387074</v>
      </c>
      <c r="N33" s="30">
        <v>26146937</v>
      </c>
      <c r="O33" s="30">
        <v>36534011</v>
      </c>
    </row>
    <row r="34" spans="1:15" customFormat="1" ht="15" x14ac:dyDescent="0.25">
      <c r="A34" s="29" t="s">
        <v>325</v>
      </c>
      <c r="B34" s="29" t="s">
        <v>326</v>
      </c>
      <c r="C34" s="30">
        <v>311000000</v>
      </c>
      <c r="D34" s="30">
        <v>24151349.940000001</v>
      </c>
      <c r="E34" s="30">
        <v>0</v>
      </c>
      <c r="F34" s="30">
        <v>0</v>
      </c>
      <c r="G34" s="30">
        <v>0</v>
      </c>
      <c r="H34" s="30">
        <v>335151349.94</v>
      </c>
      <c r="I34" s="30">
        <v>89926042</v>
      </c>
      <c r="J34" s="30">
        <v>40945310</v>
      </c>
      <c r="K34" s="30">
        <v>130871352</v>
      </c>
      <c r="L34" s="30">
        <v>204279997.94</v>
      </c>
      <c r="M34" s="30">
        <v>89926042</v>
      </c>
      <c r="N34" s="30">
        <v>40945310</v>
      </c>
      <c r="O34" s="30">
        <v>130871352</v>
      </c>
    </row>
    <row r="35" spans="1:15" customFormat="1" ht="15" x14ac:dyDescent="0.25">
      <c r="A35" s="29" t="s">
        <v>327</v>
      </c>
      <c r="B35" s="29" t="s">
        <v>328</v>
      </c>
      <c r="C35" s="30">
        <v>131541400</v>
      </c>
      <c r="D35" s="30">
        <v>0</v>
      </c>
      <c r="E35" s="30">
        <v>0</v>
      </c>
      <c r="F35" s="30">
        <v>0</v>
      </c>
      <c r="G35" s="30">
        <v>0</v>
      </c>
      <c r="H35" s="30">
        <v>131541400</v>
      </c>
      <c r="I35" s="30">
        <v>41089729</v>
      </c>
      <c r="J35" s="30">
        <v>5537018</v>
      </c>
      <c r="K35" s="30">
        <v>46626747</v>
      </c>
      <c r="L35" s="30">
        <v>84914653</v>
      </c>
      <c r="M35" s="30">
        <v>41089729</v>
      </c>
      <c r="N35" s="30">
        <v>5537018</v>
      </c>
      <c r="O35" s="30">
        <v>46626747</v>
      </c>
    </row>
    <row r="36" spans="1:15" customFormat="1" ht="15" x14ac:dyDescent="0.25">
      <c r="A36" s="29" t="s">
        <v>329</v>
      </c>
      <c r="B36" s="29" t="s">
        <v>330</v>
      </c>
      <c r="C36" s="30">
        <v>15837900</v>
      </c>
      <c r="D36" s="30">
        <v>0</v>
      </c>
      <c r="E36" s="30">
        <v>0</v>
      </c>
      <c r="F36" s="30">
        <v>0</v>
      </c>
      <c r="G36" s="30">
        <v>0</v>
      </c>
      <c r="H36" s="30">
        <v>15837900</v>
      </c>
      <c r="I36" s="30">
        <v>10132661</v>
      </c>
      <c r="J36" s="30">
        <v>4644798</v>
      </c>
      <c r="K36" s="30">
        <v>14777459</v>
      </c>
      <c r="L36" s="30">
        <v>1060441</v>
      </c>
      <c r="M36" s="30">
        <v>10132661</v>
      </c>
      <c r="N36" s="30">
        <v>4644798</v>
      </c>
      <c r="O36" s="30">
        <v>14777459</v>
      </c>
    </row>
    <row r="37" spans="1:15" s="49" customFormat="1" ht="15" x14ac:dyDescent="0.25">
      <c r="A37" s="37" t="s">
        <v>331</v>
      </c>
      <c r="B37" s="37" t="s">
        <v>332</v>
      </c>
      <c r="C37" s="38">
        <v>94603400</v>
      </c>
      <c r="D37" s="38">
        <v>0</v>
      </c>
      <c r="E37" s="38">
        <v>0</v>
      </c>
      <c r="F37" s="38">
        <v>0</v>
      </c>
      <c r="G37" s="38">
        <v>0</v>
      </c>
      <c r="H37" s="38">
        <v>94603400</v>
      </c>
      <c r="I37" s="38">
        <v>13219567</v>
      </c>
      <c r="J37" s="38">
        <v>11776133</v>
      </c>
      <c r="K37" s="38">
        <v>24995700</v>
      </c>
      <c r="L37" s="38">
        <v>69607700</v>
      </c>
      <c r="M37" s="38">
        <v>13219567</v>
      </c>
      <c r="N37" s="38">
        <v>11776133</v>
      </c>
      <c r="O37" s="38">
        <v>24995700</v>
      </c>
    </row>
    <row r="38" spans="1:15" customFormat="1" ht="15" x14ac:dyDescent="0.25">
      <c r="A38" s="29" t="s">
        <v>333</v>
      </c>
      <c r="B38" s="29" t="s">
        <v>334</v>
      </c>
      <c r="C38" s="30">
        <v>26379400</v>
      </c>
      <c r="D38" s="30">
        <v>0</v>
      </c>
      <c r="E38" s="30">
        <v>0</v>
      </c>
      <c r="F38" s="30">
        <v>0</v>
      </c>
      <c r="G38" s="30">
        <v>0</v>
      </c>
      <c r="H38" s="30">
        <v>26379400</v>
      </c>
      <c r="I38" s="30">
        <v>13219567</v>
      </c>
      <c r="J38" s="30">
        <v>11776133</v>
      </c>
      <c r="K38" s="30">
        <v>24995700</v>
      </c>
      <c r="L38" s="30">
        <v>1383700</v>
      </c>
      <c r="M38" s="30">
        <v>13219567</v>
      </c>
      <c r="N38" s="30">
        <v>11776133</v>
      </c>
      <c r="O38" s="30">
        <v>24995700</v>
      </c>
    </row>
    <row r="39" spans="1:15" customFormat="1" ht="15" x14ac:dyDescent="0.25">
      <c r="A39" s="29" t="s">
        <v>335</v>
      </c>
      <c r="B39" s="29" t="s">
        <v>336</v>
      </c>
      <c r="C39" s="30">
        <v>40224000</v>
      </c>
      <c r="D39" s="30">
        <v>0</v>
      </c>
      <c r="E39" s="30">
        <v>0</v>
      </c>
      <c r="F39" s="30">
        <v>0</v>
      </c>
      <c r="G39" s="30">
        <v>0</v>
      </c>
      <c r="H39" s="30">
        <v>40224000</v>
      </c>
      <c r="I39" s="30">
        <v>0</v>
      </c>
      <c r="J39" s="30">
        <v>0</v>
      </c>
      <c r="K39" s="30">
        <v>0</v>
      </c>
      <c r="L39" s="30">
        <v>40224000</v>
      </c>
      <c r="M39" s="30">
        <v>0</v>
      </c>
      <c r="N39" s="30">
        <v>0</v>
      </c>
      <c r="O39" s="30">
        <v>0</v>
      </c>
    </row>
    <row r="40" spans="1:15" customFormat="1" ht="15" x14ac:dyDescent="0.25">
      <c r="A40" s="29" t="s">
        <v>337</v>
      </c>
      <c r="B40" s="29" t="s">
        <v>338</v>
      </c>
      <c r="C40" s="30">
        <v>28000000</v>
      </c>
      <c r="D40" s="30">
        <v>0</v>
      </c>
      <c r="E40" s="30">
        <v>0</v>
      </c>
      <c r="F40" s="30">
        <v>0</v>
      </c>
      <c r="G40" s="30">
        <v>0</v>
      </c>
      <c r="H40" s="30">
        <v>28000000</v>
      </c>
      <c r="I40" s="30">
        <v>0</v>
      </c>
      <c r="J40" s="30">
        <v>0</v>
      </c>
      <c r="K40" s="30">
        <v>0</v>
      </c>
      <c r="L40" s="30">
        <v>28000000</v>
      </c>
      <c r="M40" s="30">
        <v>0</v>
      </c>
      <c r="N40" s="30">
        <v>0</v>
      </c>
      <c r="O40" s="30">
        <v>0</v>
      </c>
    </row>
    <row r="41" spans="1:15" s="49" customFormat="1" ht="15" x14ac:dyDescent="0.25">
      <c r="A41" s="37" t="s">
        <v>339</v>
      </c>
      <c r="B41" s="37" t="s">
        <v>340</v>
      </c>
      <c r="C41" s="38">
        <v>15590400</v>
      </c>
      <c r="D41" s="38">
        <v>0</v>
      </c>
      <c r="E41" s="38">
        <v>0</v>
      </c>
      <c r="F41" s="38">
        <v>0</v>
      </c>
      <c r="G41" s="38">
        <v>0</v>
      </c>
      <c r="H41" s="38">
        <v>15590400</v>
      </c>
      <c r="I41" s="38">
        <v>5850000</v>
      </c>
      <c r="J41" s="38">
        <v>3900000</v>
      </c>
      <c r="K41" s="38">
        <v>9750000</v>
      </c>
      <c r="L41" s="38">
        <v>5840400</v>
      </c>
      <c r="M41" s="38">
        <v>5850000</v>
      </c>
      <c r="N41" s="38">
        <v>3900000</v>
      </c>
      <c r="O41" s="38">
        <v>9750000</v>
      </c>
    </row>
    <row r="42" spans="1:15" s="49" customFormat="1" ht="15" x14ac:dyDescent="0.25">
      <c r="A42" s="29" t="s">
        <v>341</v>
      </c>
      <c r="B42" s="29" t="s">
        <v>342</v>
      </c>
      <c r="C42" s="30">
        <v>15590400</v>
      </c>
      <c r="D42" s="30">
        <v>0</v>
      </c>
      <c r="E42" s="30">
        <v>0</v>
      </c>
      <c r="F42" s="30">
        <v>0</v>
      </c>
      <c r="G42" s="30">
        <v>0</v>
      </c>
      <c r="H42" s="30">
        <v>15590400</v>
      </c>
      <c r="I42" s="30">
        <v>5850000</v>
      </c>
      <c r="J42" s="30">
        <v>3900000</v>
      </c>
      <c r="K42" s="30">
        <v>9750000</v>
      </c>
      <c r="L42" s="30">
        <v>5840400</v>
      </c>
      <c r="M42" s="30">
        <v>5850000</v>
      </c>
      <c r="N42" s="30">
        <v>3900000</v>
      </c>
      <c r="O42" s="30">
        <v>9750000</v>
      </c>
    </row>
    <row r="43" spans="1:15" customFormat="1" ht="15" x14ac:dyDescent="0.25">
      <c r="A43" s="29" t="s">
        <v>343</v>
      </c>
      <c r="B43" s="29" t="s">
        <v>344</v>
      </c>
      <c r="C43" s="30">
        <v>31180800</v>
      </c>
      <c r="D43" s="30">
        <v>0</v>
      </c>
      <c r="E43" s="30">
        <v>0</v>
      </c>
      <c r="F43" s="30">
        <v>0</v>
      </c>
      <c r="G43" s="30">
        <v>0</v>
      </c>
      <c r="H43" s="30">
        <v>31180800</v>
      </c>
      <c r="I43" s="30">
        <v>0</v>
      </c>
      <c r="J43" s="30">
        <v>0</v>
      </c>
      <c r="K43" s="30">
        <v>0</v>
      </c>
      <c r="L43" s="30">
        <v>31180800</v>
      </c>
      <c r="M43" s="30">
        <v>0</v>
      </c>
      <c r="N43" s="30">
        <v>0</v>
      </c>
      <c r="O43" s="30">
        <v>0</v>
      </c>
    </row>
    <row r="44" spans="1:15" s="49" customFormat="1" ht="15" x14ac:dyDescent="0.25">
      <c r="A44" s="29" t="s">
        <v>345</v>
      </c>
      <c r="B44" s="29" t="s">
        <v>346</v>
      </c>
      <c r="C44" s="30">
        <v>2000000</v>
      </c>
      <c r="D44" s="30">
        <v>0</v>
      </c>
      <c r="E44" s="30">
        <v>0</v>
      </c>
      <c r="F44" s="30">
        <v>0</v>
      </c>
      <c r="G44" s="30">
        <v>0</v>
      </c>
      <c r="H44" s="30">
        <v>2000000</v>
      </c>
      <c r="I44" s="30">
        <v>450700</v>
      </c>
      <c r="J44" s="30">
        <v>0</v>
      </c>
      <c r="K44" s="30">
        <v>450700</v>
      </c>
      <c r="L44" s="30">
        <v>1549300</v>
      </c>
      <c r="M44" s="30">
        <v>450700</v>
      </c>
      <c r="N44" s="30">
        <v>0</v>
      </c>
      <c r="O44" s="30">
        <v>450700</v>
      </c>
    </row>
    <row r="45" spans="1:15" customFormat="1" ht="15" x14ac:dyDescent="0.25">
      <c r="A45" s="29" t="s">
        <v>347</v>
      </c>
      <c r="B45" s="29" t="s">
        <v>348</v>
      </c>
      <c r="C45" s="30">
        <v>102000000</v>
      </c>
      <c r="D45" s="30">
        <v>0</v>
      </c>
      <c r="E45" s="30">
        <v>0</v>
      </c>
      <c r="F45" s="30">
        <v>0</v>
      </c>
      <c r="G45" s="30">
        <v>0</v>
      </c>
      <c r="H45" s="30">
        <v>102000000</v>
      </c>
      <c r="I45" s="30">
        <v>0</v>
      </c>
      <c r="J45" s="30">
        <v>0</v>
      </c>
      <c r="K45" s="30">
        <v>0</v>
      </c>
      <c r="L45" s="30">
        <v>102000000</v>
      </c>
      <c r="M45" s="30">
        <v>0</v>
      </c>
      <c r="N45" s="30">
        <v>0</v>
      </c>
      <c r="O45" s="30">
        <v>0</v>
      </c>
    </row>
    <row r="46" spans="1:15" s="49" customFormat="1" ht="15" x14ac:dyDescent="0.25">
      <c r="A46" s="37" t="s">
        <v>349</v>
      </c>
      <c r="B46" s="37" t="s">
        <v>350</v>
      </c>
      <c r="C46" s="38">
        <v>3058895656</v>
      </c>
      <c r="D46" s="38">
        <v>0</v>
      </c>
      <c r="E46" s="38">
        <v>17164256</v>
      </c>
      <c r="F46" s="38">
        <v>0</v>
      </c>
      <c r="G46" s="38">
        <v>0</v>
      </c>
      <c r="H46" s="38">
        <v>3041731400</v>
      </c>
      <c r="I46" s="38">
        <v>1002739661</v>
      </c>
      <c r="J46" s="38">
        <v>695222247</v>
      </c>
      <c r="K46" s="38">
        <v>1697961908</v>
      </c>
      <c r="L46" s="38">
        <v>1343769492</v>
      </c>
      <c r="M46" s="38">
        <v>1002739661</v>
      </c>
      <c r="N46" s="38">
        <v>695222247</v>
      </c>
      <c r="O46" s="38">
        <v>1697961908</v>
      </c>
    </row>
    <row r="47" spans="1:15" s="49" customFormat="1" ht="15" x14ac:dyDescent="0.25">
      <c r="A47" s="37" t="s">
        <v>351</v>
      </c>
      <c r="B47" s="37" t="s">
        <v>279</v>
      </c>
      <c r="C47" s="38">
        <v>2173262126</v>
      </c>
      <c r="D47" s="38">
        <v>0</v>
      </c>
      <c r="E47" s="38">
        <v>799759</v>
      </c>
      <c r="F47" s="38">
        <v>0</v>
      </c>
      <c r="G47" s="38">
        <v>0</v>
      </c>
      <c r="H47" s="38">
        <v>2172462367</v>
      </c>
      <c r="I47" s="38">
        <v>817271624</v>
      </c>
      <c r="J47" s="38">
        <v>469484089</v>
      </c>
      <c r="K47" s="38">
        <v>1286755713</v>
      </c>
      <c r="L47" s="38">
        <v>885706654</v>
      </c>
      <c r="M47" s="38">
        <v>817271624</v>
      </c>
      <c r="N47" s="38">
        <v>469484089</v>
      </c>
      <c r="O47" s="38">
        <v>1286755713</v>
      </c>
    </row>
    <row r="48" spans="1:15" s="49" customFormat="1" ht="15" x14ac:dyDescent="0.25">
      <c r="A48" s="37" t="s">
        <v>352</v>
      </c>
      <c r="B48" s="37" t="s">
        <v>281</v>
      </c>
      <c r="C48" s="38">
        <v>2173262126</v>
      </c>
      <c r="D48" s="38">
        <v>0</v>
      </c>
      <c r="E48" s="38">
        <v>799759</v>
      </c>
      <c r="F48" s="38">
        <v>0</v>
      </c>
      <c r="G48" s="38">
        <v>0</v>
      </c>
      <c r="H48" s="38">
        <v>2172462367</v>
      </c>
      <c r="I48" s="38">
        <v>817271624</v>
      </c>
      <c r="J48" s="38">
        <v>469484089</v>
      </c>
      <c r="K48" s="38">
        <v>1286755713</v>
      </c>
      <c r="L48" s="38">
        <v>885706654</v>
      </c>
      <c r="M48" s="38">
        <v>817271624</v>
      </c>
      <c r="N48" s="38">
        <v>469484089</v>
      </c>
      <c r="O48" s="38">
        <v>1286755713</v>
      </c>
    </row>
    <row r="49" spans="1:15" customFormat="1" ht="15" x14ac:dyDescent="0.25">
      <c r="A49" s="29" t="s">
        <v>353</v>
      </c>
      <c r="B49" s="29" t="s">
        <v>283</v>
      </c>
      <c r="C49" s="30">
        <v>1339996800</v>
      </c>
      <c r="D49" s="30">
        <v>0</v>
      </c>
      <c r="E49" s="30">
        <v>0</v>
      </c>
      <c r="F49" s="30">
        <v>0</v>
      </c>
      <c r="G49" s="30">
        <v>0</v>
      </c>
      <c r="H49" s="30">
        <v>1339996800</v>
      </c>
      <c r="I49" s="30">
        <v>578250728</v>
      </c>
      <c r="J49" s="30">
        <v>280046559</v>
      </c>
      <c r="K49" s="30">
        <v>858297287</v>
      </c>
      <c r="L49" s="30">
        <v>481699513</v>
      </c>
      <c r="M49" s="30">
        <v>578250728</v>
      </c>
      <c r="N49" s="30">
        <v>280046559</v>
      </c>
      <c r="O49" s="30">
        <v>858297287</v>
      </c>
    </row>
    <row r="50" spans="1:15" customFormat="1" ht="15" x14ac:dyDescent="0.25">
      <c r="A50" s="29" t="s">
        <v>354</v>
      </c>
      <c r="B50" s="29" t="s">
        <v>285</v>
      </c>
      <c r="C50" s="30">
        <v>334592236</v>
      </c>
      <c r="D50" s="30">
        <v>0</v>
      </c>
      <c r="E50" s="30">
        <v>0</v>
      </c>
      <c r="F50" s="30">
        <v>0</v>
      </c>
      <c r="G50" s="30">
        <v>0</v>
      </c>
      <c r="H50" s="30">
        <v>334592236</v>
      </c>
      <c r="I50" s="30">
        <v>94192605</v>
      </c>
      <c r="J50" s="30">
        <v>39057342</v>
      </c>
      <c r="K50" s="30">
        <v>133249947</v>
      </c>
      <c r="L50" s="30">
        <v>201342289</v>
      </c>
      <c r="M50" s="30">
        <v>94192605</v>
      </c>
      <c r="N50" s="30">
        <v>39057342</v>
      </c>
      <c r="O50" s="30">
        <v>133249947</v>
      </c>
    </row>
    <row r="51" spans="1:15" customFormat="1" ht="15" x14ac:dyDescent="0.25">
      <c r="A51" s="29" t="s">
        <v>355</v>
      </c>
      <c r="B51" s="29" t="s">
        <v>287</v>
      </c>
      <c r="C51" s="30">
        <v>41201496</v>
      </c>
      <c r="D51" s="30">
        <v>0</v>
      </c>
      <c r="E51" s="30">
        <v>0</v>
      </c>
      <c r="F51" s="30">
        <v>0</v>
      </c>
      <c r="G51" s="30">
        <v>0</v>
      </c>
      <c r="H51" s="30">
        <v>41201496</v>
      </c>
      <c r="I51" s="30">
        <v>21827047</v>
      </c>
      <c r="J51" s="30">
        <v>11736001</v>
      </c>
      <c r="K51" s="30">
        <v>33563048</v>
      </c>
      <c r="L51" s="30">
        <v>7638448</v>
      </c>
      <c r="M51" s="30">
        <v>21827047</v>
      </c>
      <c r="N51" s="30">
        <v>11736001</v>
      </c>
      <c r="O51" s="30">
        <v>33563048</v>
      </c>
    </row>
    <row r="52" spans="1:15" customFormat="1" ht="15" x14ac:dyDescent="0.25">
      <c r="A52" s="29" t="s">
        <v>356</v>
      </c>
      <c r="B52" s="29" t="s">
        <v>289</v>
      </c>
      <c r="C52" s="30">
        <v>79383024</v>
      </c>
      <c r="D52" s="30">
        <v>0</v>
      </c>
      <c r="E52" s="30">
        <v>0</v>
      </c>
      <c r="F52" s="30">
        <v>0</v>
      </c>
      <c r="G52" s="30">
        <v>0</v>
      </c>
      <c r="H52" s="30">
        <v>79383024</v>
      </c>
      <c r="I52" s="30">
        <v>40733628</v>
      </c>
      <c r="J52" s="30">
        <v>20563200</v>
      </c>
      <c r="K52" s="30">
        <v>61296828</v>
      </c>
      <c r="L52" s="30">
        <v>18086196</v>
      </c>
      <c r="M52" s="30">
        <v>40733628</v>
      </c>
      <c r="N52" s="30">
        <v>20563200</v>
      </c>
      <c r="O52" s="30">
        <v>61296828</v>
      </c>
    </row>
    <row r="53" spans="1:15" customFormat="1" ht="15" x14ac:dyDescent="0.25">
      <c r="A53" s="29" t="s">
        <v>357</v>
      </c>
      <c r="B53" s="29" t="s">
        <v>291</v>
      </c>
      <c r="C53" s="30">
        <v>121715110</v>
      </c>
      <c r="D53" s="30">
        <v>0</v>
      </c>
      <c r="E53" s="30">
        <v>0</v>
      </c>
      <c r="F53" s="30">
        <v>0</v>
      </c>
      <c r="G53" s="30">
        <v>0</v>
      </c>
      <c r="H53" s="30">
        <v>121715110</v>
      </c>
      <c r="I53" s="30">
        <v>60388210</v>
      </c>
      <c r="J53" s="30">
        <v>0</v>
      </c>
      <c r="K53" s="30">
        <v>60388210</v>
      </c>
      <c r="L53" s="30">
        <v>61326900</v>
      </c>
      <c r="M53" s="30">
        <v>60388210</v>
      </c>
      <c r="N53" s="30">
        <v>0</v>
      </c>
      <c r="O53" s="30">
        <v>60388210</v>
      </c>
    </row>
    <row r="54" spans="1:15" s="49" customFormat="1" ht="15" x14ac:dyDescent="0.25">
      <c r="A54" s="37" t="s">
        <v>358</v>
      </c>
      <c r="B54" s="37" t="s">
        <v>295</v>
      </c>
      <c r="C54" s="38">
        <v>256373460</v>
      </c>
      <c r="D54" s="38">
        <v>0</v>
      </c>
      <c r="E54" s="38">
        <v>799759</v>
      </c>
      <c r="F54" s="38">
        <v>0</v>
      </c>
      <c r="G54" s="38">
        <v>0</v>
      </c>
      <c r="H54" s="38">
        <v>255573701</v>
      </c>
      <c r="I54" s="38">
        <v>21879406</v>
      </c>
      <c r="J54" s="38">
        <v>118080987</v>
      </c>
      <c r="K54" s="38">
        <v>139960393</v>
      </c>
      <c r="L54" s="38">
        <v>115613308</v>
      </c>
      <c r="M54" s="38">
        <v>21879406</v>
      </c>
      <c r="N54" s="38">
        <v>118080987</v>
      </c>
      <c r="O54" s="38">
        <v>139960393</v>
      </c>
    </row>
    <row r="55" spans="1:15" customFormat="1" ht="15" x14ac:dyDescent="0.25">
      <c r="A55" s="29" t="s">
        <v>359</v>
      </c>
      <c r="B55" s="29" t="s">
        <v>297</v>
      </c>
      <c r="C55" s="30">
        <v>140282299</v>
      </c>
      <c r="D55" s="30">
        <v>0</v>
      </c>
      <c r="E55" s="30">
        <v>0</v>
      </c>
      <c r="F55" s="30">
        <v>0</v>
      </c>
      <c r="G55" s="30">
        <v>0</v>
      </c>
      <c r="H55" s="30">
        <v>140282299</v>
      </c>
      <c r="I55" s="30">
        <v>10542230</v>
      </c>
      <c r="J55" s="30">
        <v>78650418</v>
      </c>
      <c r="K55" s="30">
        <v>89192648</v>
      </c>
      <c r="L55" s="30">
        <v>51089651</v>
      </c>
      <c r="M55" s="30">
        <v>10542230</v>
      </c>
      <c r="N55" s="30">
        <v>78650418</v>
      </c>
      <c r="O55" s="30">
        <v>89192648</v>
      </c>
    </row>
    <row r="56" spans="1:15" customFormat="1" ht="15" x14ac:dyDescent="0.25">
      <c r="A56" s="29" t="s">
        <v>360</v>
      </c>
      <c r="B56" s="29" t="s">
        <v>299</v>
      </c>
      <c r="C56" s="30">
        <v>101091161</v>
      </c>
      <c r="D56" s="30">
        <v>0</v>
      </c>
      <c r="E56" s="30">
        <v>0</v>
      </c>
      <c r="F56" s="30">
        <v>0</v>
      </c>
      <c r="G56" s="30">
        <v>0</v>
      </c>
      <c r="H56" s="30">
        <v>101091161</v>
      </c>
      <c r="I56" s="30">
        <v>6315405</v>
      </c>
      <c r="J56" s="30">
        <v>39430569</v>
      </c>
      <c r="K56" s="30">
        <v>45745974</v>
      </c>
      <c r="L56" s="30">
        <v>55345187</v>
      </c>
      <c r="M56" s="30">
        <v>6315405</v>
      </c>
      <c r="N56" s="30">
        <v>39430569</v>
      </c>
      <c r="O56" s="30">
        <v>45745974</v>
      </c>
    </row>
    <row r="57" spans="1:15" customFormat="1" ht="15" x14ac:dyDescent="0.25">
      <c r="A57" s="29" t="s">
        <v>361</v>
      </c>
      <c r="B57" s="29" t="s">
        <v>362</v>
      </c>
      <c r="C57" s="30">
        <v>15000000</v>
      </c>
      <c r="D57" s="30">
        <v>0</v>
      </c>
      <c r="E57" s="30">
        <v>799759</v>
      </c>
      <c r="F57" s="30">
        <v>0</v>
      </c>
      <c r="G57" s="30">
        <v>0</v>
      </c>
      <c r="H57" s="30">
        <v>14200241</v>
      </c>
      <c r="I57" s="30">
        <v>5021771</v>
      </c>
      <c r="J57" s="30">
        <v>0</v>
      </c>
      <c r="K57" s="30">
        <v>5021771</v>
      </c>
      <c r="L57" s="30">
        <v>9178470</v>
      </c>
      <c r="M57" s="30">
        <v>5021771</v>
      </c>
      <c r="N57" s="30">
        <v>0</v>
      </c>
      <c r="O57" s="30">
        <v>5021771</v>
      </c>
    </row>
    <row r="58" spans="1:15" s="49" customFormat="1" ht="15" x14ac:dyDescent="0.25">
      <c r="A58" s="37" t="s">
        <v>363</v>
      </c>
      <c r="B58" s="37" t="s">
        <v>303</v>
      </c>
      <c r="C58" s="38">
        <v>667542529</v>
      </c>
      <c r="D58" s="38">
        <v>0</v>
      </c>
      <c r="E58" s="38">
        <v>15564738</v>
      </c>
      <c r="F58" s="38">
        <v>0</v>
      </c>
      <c r="G58" s="38">
        <v>0</v>
      </c>
      <c r="H58" s="38">
        <v>651977791</v>
      </c>
      <c r="I58" s="38">
        <v>174130861</v>
      </c>
      <c r="J58" s="38">
        <v>186307589</v>
      </c>
      <c r="K58" s="38">
        <v>360438450</v>
      </c>
      <c r="L58" s="38">
        <v>291539341</v>
      </c>
      <c r="M58" s="38">
        <v>174130861</v>
      </c>
      <c r="N58" s="38">
        <v>186307589</v>
      </c>
      <c r="O58" s="38">
        <v>360438450</v>
      </c>
    </row>
    <row r="59" spans="1:15" customFormat="1" ht="15" x14ac:dyDescent="0.25">
      <c r="A59" s="29" t="s">
        <v>364</v>
      </c>
      <c r="B59" s="29" t="s">
        <v>305</v>
      </c>
      <c r="C59" s="30">
        <v>195269756</v>
      </c>
      <c r="D59" s="30">
        <v>0</v>
      </c>
      <c r="E59" s="30">
        <v>0</v>
      </c>
      <c r="F59" s="30">
        <v>0</v>
      </c>
      <c r="G59" s="30">
        <v>0</v>
      </c>
      <c r="H59" s="30">
        <v>195269756</v>
      </c>
      <c r="I59" s="30">
        <v>79081900</v>
      </c>
      <c r="J59" s="30">
        <v>50629200</v>
      </c>
      <c r="K59" s="30">
        <v>129711100</v>
      </c>
      <c r="L59" s="30">
        <v>65558656</v>
      </c>
      <c r="M59" s="30">
        <v>79081900</v>
      </c>
      <c r="N59" s="30">
        <v>50629200</v>
      </c>
      <c r="O59" s="30">
        <v>129711100</v>
      </c>
    </row>
    <row r="60" spans="1:15" customFormat="1" ht="15" x14ac:dyDescent="0.25">
      <c r="A60" s="29" t="s">
        <v>365</v>
      </c>
      <c r="B60" s="29" t="s">
        <v>366</v>
      </c>
      <c r="C60" s="30">
        <v>199644365</v>
      </c>
      <c r="D60" s="30">
        <v>0</v>
      </c>
      <c r="E60" s="30">
        <v>0</v>
      </c>
      <c r="F60" s="30">
        <v>0</v>
      </c>
      <c r="G60" s="30">
        <v>0</v>
      </c>
      <c r="H60" s="30">
        <v>199644365</v>
      </c>
      <c r="I60" s="30">
        <v>10789400</v>
      </c>
      <c r="J60" s="30">
        <v>85292489</v>
      </c>
      <c r="K60" s="30">
        <v>96081889</v>
      </c>
      <c r="L60" s="30">
        <v>103562476</v>
      </c>
      <c r="M60" s="30">
        <v>10789400</v>
      </c>
      <c r="N60" s="30">
        <v>85292489</v>
      </c>
      <c r="O60" s="30">
        <v>96081889</v>
      </c>
    </row>
    <row r="61" spans="1:15" customFormat="1" ht="15" x14ac:dyDescent="0.25">
      <c r="A61" s="29" t="s">
        <v>367</v>
      </c>
      <c r="B61" s="29" t="s">
        <v>313</v>
      </c>
      <c r="C61" s="30">
        <v>76990440</v>
      </c>
      <c r="D61" s="30">
        <v>0</v>
      </c>
      <c r="E61" s="30">
        <v>0</v>
      </c>
      <c r="F61" s="30">
        <v>0</v>
      </c>
      <c r="G61" s="30">
        <v>0</v>
      </c>
      <c r="H61" s="30">
        <v>76990440</v>
      </c>
      <c r="I61" s="30">
        <v>26351200</v>
      </c>
      <c r="J61" s="30">
        <v>21603800</v>
      </c>
      <c r="K61" s="30">
        <v>47955000</v>
      </c>
      <c r="L61" s="30">
        <v>29035440</v>
      </c>
      <c r="M61" s="30">
        <v>26351200</v>
      </c>
      <c r="N61" s="30">
        <v>21603800</v>
      </c>
      <c r="O61" s="30">
        <v>47955000</v>
      </c>
    </row>
    <row r="62" spans="1:15" customFormat="1" ht="15" x14ac:dyDescent="0.25">
      <c r="A62" s="29" t="s">
        <v>368</v>
      </c>
      <c r="B62" s="29" t="s">
        <v>315</v>
      </c>
      <c r="C62" s="30">
        <v>165637968</v>
      </c>
      <c r="D62" s="30">
        <v>0</v>
      </c>
      <c r="E62" s="30">
        <v>0</v>
      </c>
      <c r="F62" s="30">
        <v>0</v>
      </c>
      <c r="G62" s="30">
        <v>0</v>
      </c>
      <c r="H62" s="30">
        <v>165637968</v>
      </c>
      <c r="I62" s="30">
        <v>43473100</v>
      </c>
      <c r="J62" s="30">
        <v>28782100</v>
      </c>
      <c r="K62" s="30">
        <v>72255200</v>
      </c>
      <c r="L62" s="30">
        <v>93382768</v>
      </c>
      <c r="M62" s="30">
        <v>43473100</v>
      </c>
      <c r="N62" s="30">
        <v>28782100</v>
      </c>
      <c r="O62" s="30">
        <v>72255200</v>
      </c>
    </row>
    <row r="63" spans="1:15" customFormat="1" ht="15" x14ac:dyDescent="0.25">
      <c r="A63" s="29" t="s">
        <v>369</v>
      </c>
      <c r="B63" s="29" t="s">
        <v>370</v>
      </c>
      <c r="C63" s="30">
        <v>30000000</v>
      </c>
      <c r="D63" s="30">
        <v>0</v>
      </c>
      <c r="E63" s="30">
        <v>15564738</v>
      </c>
      <c r="F63" s="30">
        <v>0</v>
      </c>
      <c r="G63" s="30">
        <v>0</v>
      </c>
      <c r="H63" s="30">
        <v>14435262</v>
      </c>
      <c r="I63" s="30">
        <v>14435261</v>
      </c>
      <c r="J63" s="30">
        <v>0</v>
      </c>
      <c r="K63" s="30">
        <v>14435261</v>
      </c>
      <c r="L63" s="30">
        <v>1</v>
      </c>
      <c r="M63" s="30">
        <v>14435261</v>
      </c>
      <c r="N63" s="30">
        <v>0</v>
      </c>
      <c r="O63" s="30">
        <v>14435261</v>
      </c>
    </row>
    <row r="64" spans="1:15" s="49" customFormat="1" ht="15" x14ac:dyDescent="0.25">
      <c r="A64" s="37" t="s">
        <v>371</v>
      </c>
      <c r="B64" s="37" t="s">
        <v>321</v>
      </c>
      <c r="C64" s="38">
        <v>218091001</v>
      </c>
      <c r="D64" s="38">
        <v>0</v>
      </c>
      <c r="E64" s="38">
        <v>799759</v>
      </c>
      <c r="F64" s="38">
        <v>0</v>
      </c>
      <c r="G64" s="38">
        <v>0</v>
      </c>
      <c r="H64" s="38">
        <v>217291242</v>
      </c>
      <c r="I64" s="38">
        <v>11337176</v>
      </c>
      <c r="J64" s="38">
        <v>39430569</v>
      </c>
      <c r="K64" s="38">
        <v>50767745</v>
      </c>
      <c r="L64" s="38">
        <v>166523497</v>
      </c>
      <c r="M64" s="38">
        <v>11337176</v>
      </c>
      <c r="N64" s="38">
        <v>39430569</v>
      </c>
      <c r="O64" s="38">
        <v>50767745</v>
      </c>
    </row>
    <row r="65" spans="1:15" s="49" customFormat="1" ht="15" x14ac:dyDescent="0.25">
      <c r="A65" s="37" t="s">
        <v>372</v>
      </c>
      <c r="B65" s="37" t="s">
        <v>295</v>
      </c>
      <c r="C65" s="38">
        <v>218091001</v>
      </c>
      <c r="D65" s="38">
        <v>0</v>
      </c>
      <c r="E65" s="38">
        <v>799759</v>
      </c>
      <c r="F65" s="38">
        <v>0</v>
      </c>
      <c r="G65" s="38">
        <v>0</v>
      </c>
      <c r="H65" s="38">
        <v>217291242</v>
      </c>
      <c r="I65" s="38">
        <v>11337176</v>
      </c>
      <c r="J65" s="38">
        <v>39430569</v>
      </c>
      <c r="K65" s="38">
        <v>50767745</v>
      </c>
      <c r="L65" s="38">
        <v>166523497</v>
      </c>
      <c r="M65" s="38">
        <v>11337176</v>
      </c>
      <c r="N65" s="38">
        <v>39430569</v>
      </c>
      <c r="O65" s="38">
        <v>50767745</v>
      </c>
    </row>
    <row r="66" spans="1:15" customFormat="1" ht="15" x14ac:dyDescent="0.25">
      <c r="A66" s="29" t="s">
        <v>373</v>
      </c>
      <c r="B66" s="29" t="s">
        <v>324</v>
      </c>
      <c r="C66" s="30">
        <v>101091161</v>
      </c>
      <c r="D66" s="30">
        <v>0</v>
      </c>
      <c r="E66" s="30">
        <v>0</v>
      </c>
      <c r="F66" s="30">
        <v>0</v>
      </c>
      <c r="G66" s="30">
        <v>0</v>
      </c>
      <c r="H66" s="30">
        <v>101091161</v>
      </c>
      <c r="I66" s="30">
        <v>0</v>
      </c>
      <c r="J66" s="30">
        <v>0</v>
      </c>
      <c r="K66" s="30">
        <v>0</v>
      </c>
      <c r="L66" s="30">
        <v>101091161</v>
      </c>
      <c r="M66" s="30">
        <v>0</v>
      </c>
      <c r="N66" s="30">
        <v>0</v>
      </c>
      <c r="O66" s="30">
        <v>0</v>
      </c>
    </row>
    <row r="67" spans="1:15" customFormat="1" ht="15" x14ac:dyDescent="0.25">
      <c r="A67" s="29" t="s">
        <v>374</v>
      </c>
      <c r="B67" s="29" t="s">
        <v>375</v>
      </c>
      <c r="C67" s="30">
        <v>15000000</v>
      </c>
      <c r="D67" s="30">
        <v>0</v>
      </c>
      <c r="E67" s="30">
        <v>799759</v>
      </c>
      <c r="F67" s="30">
        <v>0</v>
      </c>
      <c r="G67" s="30">
        <v>0</v>
      </c>
      <c r="H67" s="30">
        <v>14200241</v>
      </c>
      <c r="I67" s="30">
        <v>0</v>
      </c>
      <c r="J67" s="30">
        <v>0</v>
      </c>
      <c r="K67" s="30">
        <v>0</v>
      </c>
      <c r="L67" s="30">
        <v>14200241</v>
      </c>
      <c r="M67" s="30">
        <v>0</v>
      </c>
      <c r="N67" s="30">
        <v>0</v>
      </c>
      <c r="O67" s="30">
        <v>0</v>
      </c>
    </row>
    <row r="68" spans="1:15" customFormat="1" ht="15" x14ac:dyDescent="0.25">
      <c r="A68" s="29" t="s">
        <v>376</v>
      </c>
      <c r="B68" s="29" t="s">
        <v>377</v>
      </c>
      <c r="C68" s="30">
        <v>101999840</v>
      </c>
      <c r="D68" s="30">
        <v>0</v>
      </c>
      <c r="E68" s="30">
        <v>0</v>
      </c>
      <c r="F68" s="30">
        <v>0</v>
      </c>
      <c r="G68" s="30">
        <v>0</v>
      </c>
      <c r="H68" s="30">
        <v>101999840</v>
      </c>
      <c r="I68" s="30">
        <v>11337176</v>
      </c>
      <c r="J68" s="30">
        <v>39430569</v>
      </c>
      <c r="K68" s="30">
        <v>50767745</v>
      </c>
      <c r="L68" s="30">
        <v>51232095</v>
      </c>
      <c r="M68" s="30">
        <v>11337176</v>
      </c>
      <c r="N68" s="30">
        <v>39430569</v>
      </c>
      <c r="O68" s="30">
        <v>50767745</v>
      </c>
    </row>
    <row r="69" spans="1:15" customFormat="1" ht="15" x14ac:dyDescent="0.25">
      <c r="A69" s="29"/>
      <c r="B69" s="29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</row>
    <row r="70" spans="1:15" s="49" customFormat="1" ht="15" x14ac:dyDescent="0.25">
      <c r="A70" s="37" t="s">
        <v>378</v>
      </c>
      <c r="B70" s="37" t="s">
        <v>379</v>
      </c>
      <c r="C70" s="38">
        <v>18190639032</v>
      </c>
      <c r="D70" s="38">
        <v>0</v>
      </c>
      <c r="E70" s="38">
        <v>855962853.25999999</v>
      </c>
      <c r="F70" s="38">
        <v>73211900</v>
      </c>
      <c r="G70" s="38">
        <v>-132232468</v>
      </c>
      <c r="H70" s="38">
        <v>17275655610.740002</v>
      </c>
      <c r="I70" s="38">
        <v>8897716660.3399963</v>
      </c>
      <c r="J70" s="38">
        <v>980154104.02999997</v>
      </c>
      <c r="K70" s="38">
        <v>9877870764.369997</v>
      </c>
      <c r="L70" s="38">
        <v>7397784846.3700047</v>
      </c>
      <c r="M70" s="38">
        <v>5255439860.3699999</v>
      </c>
      <c r="N70" s="38">
        <v>4074008825.79</v>
      </c>
      <c r="O70" s="38">
        <v>9329448686.1599998</v>
      </c>
    </row>
    <row r="71" spans="1:15" s="49" customFormat="1" ht="15" x14ac:dyDescent="0.25">
      <c r="A71" s="37" t="s">
        <v>380</v>
      </c>
      <c r="B71" s="37" t="s">
        <v>381</v>
      </c>
      <c r="C71" s="38">
        <v>205057673</v>
      </c>
      <c r="D71" s="38">
        <v>0</v>
      </c>
      <c r="E71" s="38">
        <v>0</v>
      </c>
      <c r="F71" s="38">
        <v>0</v>
      </c>
      <c r="G71" s="38">
        <v>0</v>
      </c>
      <c r="H71" s="38">
        <v>205057673</v>
      </c>
      <c r="I71" s="38">
        <v>20475497</v>
      </c>
      <c r="J71" s="38">
        <v>0</v>
      </c>
      <c r="K71" s="38">
        <v>20475497</v>
      </c>
      <c r="L71" s="38">
        <v>184582176</v>
      </c>
      <c r="M71" s="38">
        <v>1477343.5399999991</v>
      </c>
      <c r="N71" s="38">
        <v>17698498</v>
      </c>
      <c r="O71" s="38">
        <v>19175841.539999999</v>
      </c>
    </row>
    <row r="72" spans="1:15" s="49" customFormat="1" ht="15" x14ac:dyDescent="0.25">
      <c r="A72" s="37" t="s">
        <v>382</v>
      </c>
      <c r="B72" s="37" t="s">
        <v>383</v>
      </c>
      <c r="C72" s="38">
        <v>205057673</v>
      </c>
      <c r="D72" s="38">
        <v>0</v>
      </c>
      <c r="E72" s="38">
        <v>0</v>
      </c>
      <c r="F72" s="38">
        <v>0</v>
      </c>
      <c r="G72" s="38">
        <v>0</v>
      </c>
      <c r="H72" s="38">
        <v>205057673</v>
      </c>
      <c r="I72" s="38">
        <v>20475497</v>
      </c>
      <c r="J72" s="38">
        <v>0</v>
      </c>
      <c r="K72" s="38">
        <v>20475497</v>
      </c>
      <c r="L72" s="38">
        <v>184582176</v>
      </c>
      <c r="M72" s="38">
        <v>1477343.5399999991</v>
      </c>
      <c r="N72" s="38">
        <v>17698498</v>
      </c>
      <c r="O72" s="38">
        <v>19175841.539999999</v>
      </c>
    </row>
    <row r="73" spans="1:15" s="49" customFormat="1" ht="15" x14ac:dyDescent="0.25">
      <c r="A73" s="37" t="s">
        <v>384</v>
      </c>
      <c r="B73" s="37" t="s">
        <v>385</v>
      </c>
      <c r="C73" s="38">
        <v>164745971</v>
      </c>
      <c r="D73" s="38">
        <v>0</v>
      </c>
      <c r="E73" s="38">
        <v>0</v>
      </c>
      <c r="F73" s="38">
        <v>0</v>
      </c>
      <c r="G73" s="38">
        <v>0</v>
      </c>
      <c r="H73" s="38">
        <v>164745971</v>
      </c>
      <c r="I73" s="38">
        <v>20475497</v>
      </c>
      <c r="J73" s="38">
        <v>0</v>
      </c>
      <c r="K73" s="38">
        <v>20475497</v>
      </c>
      <c r="L73" s="38">
        <v>144270474</v>
      </c>
      <c r="M73" s="38">
        <v>1477343.5399999991</v>
      </c>
      <c r="N73" s="38">
        <v>17698498</v>
      </c>
      <c r="O73" s="38">
        <v>19175841.539999999</v>
      </c>
    </row>
    <row r="74" spans="1:15" s="49" customFormat="1" ht="15" x14ac:dyDescent="0.25">
      <c r="A74" s="37" t="s">
        <v>386</v>
      </c>
      <c r="B74" s="37" t="s">
        <v>387</v>
      </c>
      <c r="C74" s="38">
        <v>164745971</v>
      </c>
      <c r="D74" s="38">
        <v>0</v>
      </c>
      <c r="E74" s="38">
        <v>0</v>
      </c>
      <c r="F74" s="38">
        <v>0</v>
      </c>
      <c r="G74" s="38">
        <v>0</v>
      </c>
      <c r="H74" s="38">
        <v>164745971</v>
      </c>
      <c r="I74" s="38">
        <v>20475497</v>
      </c>
      <c r="J74" s="38">
        <v>0</v>
      </c>
      <c r="K74" s="38">
        <v>20475497</v>
      </c>
      <c r="L74" s="38">
        <v>144270474</v>
      </c>
      <c r="M74" s="38">
        <v>1477343.5399999991</v>
      </c>
      <c r="N74" s="38">
        <v>17698498</v>
      </c>
      <c r="O74" s="38">
        <v>19175841.539999999</v>
      </c>
    </row>
    <row r="75" spans="1:15" customFormat="1" ht="15" x14ac:dyDescent="0.25">
      <c r="A75" s="29" t="s">
        <v>388</v>
      </c>
      <c r="B75" s="29" t="s">
        <v>389</v>
      </c>
      <c r="C75" s="30">
        <v>34745971</v>
      </c>
      <c r="D75" s="30">
        <v>0</v>
      </c>
      <c r="E75" s="30">
        <v>0</v>
      </c>
      <c r="F75" s="30">
        <v>0</v>
      </c>
      <c r="G75" s="30">
        <v>0</v>
      </c>
      <c r="H75" s="30">
        <v>34745971</v>
      </c>
      <c r="I75" s="30">
        <v>9456500</v>
      </c>
      <c r="J75" s="30">
        <v>0</v>
      </c>
      <c r="K75" s="30">
        <v>9456500</v>
      </c>
      <c r="L75" s="30">
        <v>25289471</v>
      </c>
      <c r="M75" s="30">
        <v>115000</v>
      </c>
      <c r="N75" s="30">
        <v>9341500</v>
      </c>
      <c r="O75" s="30">
        <v>9456500</v>
      </c>
    </row>
    <row r="76" spans="1:15" customFormat="1" ht="15" x14ac:dyDescent="0.25">
      <c r="A76" s="29" t="s">
        <v>390</v>
      </c>
      <c r="B76" s="29" t="s">
        <v>391</v>
      </c>
      <c r="C76" s="30">
        <v>130000000</v>
      </c>
      <c r="D76" s="30">
        <v>0</v>
      </c>
      <c r="E76" s="30">
        <v>0</v>
      </c>
      <c r="F76" s="30">
        <v>0</v>
      </c>
      <c r="G76" s="30">
        <v>0</v>
      </c>
      <c r="H76" s="30">
        <v>130000000</v>
      </c>
      <c r="I76" s="30">
        <v>11018997</v>
      </c>
      <c r="J76" s="30">
        <v>0</v>
      </c>
      <c r="K76" s="30">
        <v>11018997</v>
      </c>
      <c r="L76" s="30">
        <v>118981003</v>
      </c>
      <c r="M76" s="30">
        <v>1362343.5399999991</v>
      </c>
      <c r="N76" s="30">
        <v>8356998</v>
      </c>
      <c r="O76" s="30">
        <v>9719341.5399999991</v>
      </c>
    </row>
    <row r="77" spans="1:15" s="49" customFormat="1" ht="15" x14ac:dyDescent="0.25">
      <c r="A77" s="37" t="s">
        <v>392</v>
      </c>
      <c r="B77" s="37" t="s">
        <v>393</v>
      </c>
      <c r="C77" s="38">
        <v>40311702</v>
      </c>
      <c r="D77" s="38">
        <v>0</v>
      </c>
      <c r="E77" s="38">
        <v>0</v>
      </c>
      <c r="F77" s="38">
        <v>0</v>
      </c>
      <c r="G77" s="38">
        <v>0</v>
      </c>
      <c r="H77" s="38">
        <v>40311702</v>
      </c>
      <c r="I77" s="38">
        <v>0</v>
      </c>
      <c r="J77" s="38">
        <v>0</v>
      </c>
      <c r="K77" s="38">
        <v>0</v>
      </c>
      <c r="L77" s="38">
        <v>40311702</v>
      </c>
      <c r="M77" s="38">
        <v>0</v>
      </c>
      <c r="N77" s="38">
        <v>0</v>
      </c>
      <c r="O77" s="38">
        <v>0</v>
      </c>
    </row>
    <row r="78" spans="1:15" s="49" customFormat="1" ht="15" x14ac:dyDescent="0.25">
      <c r="A78" s="37" t="s">
        <v>394</v>
      </c>
      <c r="B78" s="37" t="s">
        <v>395</v>
      </c>
      <c r="C78" s="38">
        <v>40311702</v>
      </c>
      <c r="D78" s="38">
        <v>0</v>
      </c>
      <c r="E78" s="38">
        <v>0</v>
      </c>
      <c r="F78" s="38">
        <v>0</v>
      </c>
      <c r="G78" s="38">
        <v>0</v>
      </c>
      <c r="H78" s="38">
        <v>40311702</v>
      </c>
      <c r="I78" s="38">
        <v>0</v>
      </c>
      <c r="J78" s="38">
        <v>0</v>
      </c>
      <c r="K78" s="38">
        <v>0</v>
      </c>
      <c r="L78" s="38">
        <v>40311702</v>
      </c>
      <c r="M78" s="38">
        <v>0</v>
      </c>
      <c r="N78" s="38">
        <v>0</v>
      </c>
      <c r="O78" s="38">
        <v>0</v>
      </c>
    </row>
    <row r="79" spans="1:15" s="49" customFormat="1" ht="15" x14ac:dyDescent="0.25">
      <c r="A79" s="37" t="s">
        <v>396</v>
      </c>
      <c r="B79" s="37" t="s">
        <v>397</v>
      </c>
      <c r="C79" s="38">
        <v>40311702</v>
      </c>
      <c r="D79" s="38">
        <v>0</v>
      </c>
      <c r="E79" s="38">
        <v>0</v>
      </c>
      <c r="F79" s="38">
        <v>0</v>
      </c>
      <c r="G79" s="38">
        <v>0</v>
      </c>
      <c r="H79" s="38">
        <v>40311702</v>
      </c>
      <c r="I79" s="38">
        <v>0</v>
      </c>
      <c r="J79" s="38">
        <v>0</v>
      </c>
      <c r="K79" s="38">
        <v>0</v>
      </c>
      <c r="L79" s="38">
        <v>40311702</v>
      </c>
      <c r="M79" s="38">
        <v>0</v>
      </c>
      <c r="N79" s="38">
        <v>0</v>
      </c>
      <c r="O79" s="38">
        <v>0</v>
      </c>
    </row>
    <row r="80" spans="1:15" customFormat="1" ht="15" x14ac:dyDescent="0.25">
      <c r="A80" s="29" t="s">
        <v>398</v>
      </c>
      <c r="B80" s="29" t="s">
        <v>399</v>
      </c>
      <c r="C80" s="30">
        <v>25311702</v>
      </c>
      <c r="D80" s="30">
        <v>0</v>
      </c>
      <c r="E80" s="30">
        <v>0</v>
      </c>
      <c r="F80" s="30">
        <v>0</v>
      </c>
      <c r="G80" s="30">
        <v>0</v>
      </c>
      <c r="H80" s="30">
        <v>25311702</v>
      </c>
      <c r="I80" s="30">
        <v>0</v>
      </c>
      <c r="J80" s="30">
        <v>0</v>
      </c>
      <c r="K80" s="30">
        <v>0</v>
      </c>
      <c r="L80" s="30">
        <v>25311702</v>
      </c>
      <c r="M80" s="30">
        <v>0</v>
      </c>
      <c r="N80" s="30">
        <v>0</v>
      </c>
      <c r="O80" s="30">
        <v>0</v>
      </c>
    </row>
    <row r="81" spans="1:15" customFormat="1" ht="15" x14ac:dyDescent="0.25">
      <c r="A81" s="29" t="s">
        <v>400</v>
      </c>
      <c r="B81" s="29" t="s">
        <v>401</v>
      </c>
      <c r="C81" s="30">
        <v>15000000</v>
      </c>
      <c r="D81" s="30">
        <v>0</v>
      </c>
      <c r="E81" s="30">
        <v>0</v>
      </c>
      <c r="F81" s="30">
        <v>0</v>
      </c>
      <c r="G81" s="30">
        <v>0</v>
      </c>
      <c r="H81" s="30">
        <v>15000000</v>
      </c>
      <c r="I81" s="30">
        <v>0</v>
      </c>
      <c r="J81" s="30">
        <v>0</v>
      </c>
      <c r="K81" s="30">
        <v>0</v>
      </c>
      <c r="L81" s="30">
        <v>15000000</v>
      </c>
      <c r="M81" s="30">
        <v>0</v>
      </c>
      <c r="N81" s="30">
        <v>0</v>
      </c>
      <c r="O81" s="30">
        <v>0</v>
      </c>
    </row>
    <row r="82" spans="1:15" s="49" customFormat="1" ht="15" x14ac:dyDescent="0.25">
      <c r="A82" s="37" t="s">
        <v>402</v>
      </c>
      <c r="B82" s="37" t="s">
        <v>403</v>
      </c>
      <c r="C82" s="38">
        <v>17985581359</v>
      </c>
      <c r="D82" s="38">
        <v>0</v>
      </c>
      <c r="E82" s="38">
        <v>855962853.25999999</v>
      </c>
      <c r="F82" s="38">
        <v>73211900</v>
      </c>
      <c r="G82" s="38">
        <v>-132232468</v>
      </c>
      <c r="H82" s="38">
        <v>17070597937.74</v>
      </c>
      <c r="I82" s="38">
        <v>8877241163.3399963</v>
      </c>
      <c r="J82" s="38">
        <v>980154104.02999997</v>
      </c>
      <c r="K82" s="38">
        <v>9857395267.369997</v>
      </c>
      <c r="L82" s="38">
        <v>7213202670.3700027</v>
      </c>
      <c r="M82" s="38">
        <v>5253962516.829999</v>
      </c>
      <c r="N82" s="38">
        <v>4056310327.79</v>
      </c>
      <c r="O82" s="38">
        <v>9310272844.6199989</v>
      </c>
    </row>
    <row r="83" spans="1:15" s="49" customFormat="1" ht="15" x14ac:dyDescent="0.25">
      <c r="A83" s="37" t="s">
        <v>404</v>
      </c>
      <c r="B83" s="37" t="s">
        <v>405</v>
      </c>
      <c r="C83" s="38">
        <v>320481810</v>
      </c>
      <c r="D83" s="38">
        <v>0</v>
      </c>
      <c r="E83" s="38">
        <v>0</v>
      </c>
      <c r="F83" s="38">
        <v>58800000</v>
      </c>
      <c r="G83" s="38">
        <v>-1750000</v>
      </c>
      <c r="H83" s="38">
        <v>377531810</v>
      </c>
      <c r="I83" s="38">
        <v>234855010</v>
      </c>
      <c r="J83" s="38">
        <v>76886796.49000001</v>
      </c>
      <c r="K83" s="38">
        <v>311741806.49000001</v>
      </c>
      <c r="L83" s="38">
        <v>65790003.50999999</v>
      </c>
      <c r="M83" s="38">
        <v>70613790.420000017</v>
      </c>
      <c r="N83" s="38">
        <v>241128016.06999999</v>
      </c>
      <c r="O83" s="38">
        <v>311741806.49000001</v>
      </c>
    </row>
    <row r="84" spans="1:15" s="49" customFormat="1" ht="15" x14ac:dyDescent="0.25">
      <c r="A84" s="37" t="s">
        <v>406</v>
      </c>
      <c r="B84" s="37" t="s">
        <v>407</v>
      </c>
      <c r="C84" s="38">
        <v>2340000</v>
      </c>
      <c r="D84" s="38">
        <v>0</v>
      </c>
      <c r="E84" s="38">
        <v>0</v>
      </c>
      <c r="F84" s="38">
        <v>0</v>
      </c>
      <c r="G84" s="38">
        <v>0</v>
      </c>
      <c r="H84" s="38">
        <v>2340000</v>
      </c>
      <c r="I84" s="38">
        <v>900000</v>
      </c>
      <c r="J84" s="38">
        <v>655000</v>
      </c>
      <c r="K84" s="38">
        <v>1555000</v>
      </c>
      <c r="L84" s="38">
        <v>785000</v>
      </c>
      <c r="M84" s="38">
        <v>900000</v>
      </c>
      <c r="N84" s="38">
        <v>655000</v>
      </c>
      <c r="O84" s="38">
        <v>1555000</v>
      </c>
    </row>
    <row r="85" spans="1:15" customFormat="1" ht="15" x14ac:dyDescent="0.25">
      <c r="A85" s="29" t="s">
        <v>408</v>
      </c>
      <c r="B85" s="29" t="s">
        <v>409</v>
      </c>
      <c r="C85" s="30">
        <v>2340000</v>
      </c>
      <c r="D85" s="30">
        <v>0</v>
      </c>
      <c r="E85" s="30">
        <v>0</v>
      </c>
      <c r="F85" s="30">
        <v>0</v>
      </c>
      <c r="G85" s="30">
        <v>0</v>
      </c>
      <c r="H85" s="30">
        <v>2340000</v>
      </c>
      <c r="I85" s="30">
        <v>900000</v>
      </c>
      <c r="J85" s="30">
        <v>655000</v>
      </c>
      <c r="K85" s="30">
        <v>1555000</v>
      </c>
      <c r="L85" s="30">
        <v>785000</v>
      </c>
      <c r="M85" s="30">
        <v>900000</v>
      </c>
      <c r="N85" s="30">
        <v>655000</v>
      </c>
      <c r="O85" s="30">
        <v>1555000</v>
      </c>
    </row>
    <row r="86" spans="1:15" s="49" customFormat="1" ht="15" x14ac:dyDescent="0.25">
      <c r="A86" s="37" t="s">
        <v>410</v>
      </c>
      <c r="B86" s="37" t="s">
        <v>411</v>
      </c>
      <c r="C86" s="38">
        <v>132834204</v>
      </c>
      <c r="D86" s="38">
        <v>0</v>
      </c>
      <c r="E86" s="38">
        <v>0</v>
      </c>
      <c r="F86" s="38">
        <v>25800000</v>
      </c>
      <c r="G86" s="38">
        <v>0</v>
      </c>
      <c r="H86" s="38">
        <v>158634204</v>
      </c>
      <c r="I86" s="38">
        <v>119975770</v>
      </c>
      <c r="J86" s="38">
        <v>37984855</v>
      </c>
      <c r="K86" s="38">
        <v>157960625</v>
      </c>
      <c r="L86" s="38">
        <v>673579</v>
      </c>
      <c r="M86" s="38">
        <v>9868995.6299999952</v>
      </c>
      <c r="N86" s="38">
        <v>148091629.37</v>
      </c>
      <c r="O86" s="38">
        <v>157960625</v>
      </c>
    </row>
    <row r="87" spans="1:15" customFormat="1" ht="15" x14ac:dyDescent="0.25">
      <c r="A87" s="29" t="s">
        <v>412</v>
      </c>
      <c r="B87" s="29" t="s">
        <v>413</v>
      </c>
      <c r="C87" s="30">
        <v>106196364</v>
      </c>
      <c r="D87" s="30">
        <v>0</v>
      </c>
      <c r="E87" s="30">
        <v>0</v>
      </c>
      <c r="F87" s="30">
        <v>23800000</v>
      </c>
      <c r="G87" s="30">
        <v>0</v>
      </c>
      <c r="H87" s="30">
        <v>129996364</v>
      </c>
      <c r="I87" s="30">
        <v>99975770</v>
      </c>
      <c r="J87" s="30">
        <v>29984855</v>
      </c>
      <c r="K87" s="30">
        <v>129960625</v>
      </c>
      <c r="L87" s="30">
        <v>35739</v>
      </c>
      <c r="M87" s="30">
        <v>0</v>
      </c>
      <c r="N87" s="30">
        <v>129960625</v>
      </c>
      <c r="O87" s="30">
        <v>129960625</v>
      </c>
    </row>
    <row r="88" spans="1:15" customFormat="1" ht="15" x14ac:dyDescent="0.25">
      <c r="A88" s="29" t="s">
        <v>414</v>
      </c>
      <c r="B88" s="29" t="s">
        <v>415</v>
      </c>
      <c r="C88" s="30">
        <v>26637840</v>
      </c>
      <c r="D88" s="30">
        <v>0</v>
      </c>
      <c r="E88" s="30">
        <v>0</v>
      </c>
      <c r="F88" s="30">
        <v>2000000</v>
      </c>
      <c r="G88" s="30">
        <v>0</v>
      </c>
      <c r="H88" s="30">
        <v>28637840</v>
      </c>
      <c r="I88" s="30">
        <v>20000000</v>
      </c>
      <c r="J88" s="30">
        <v>8000000</v>
      </c>
      <c r="K88" s="30">
        <v>28000000</v>
      </c>
      <c r="L88" s="30">
        <v>637840</v>
      </c>
      <c r="M88" s="30">
        <v>9868995.6300000027</v>
      </c>
      <c r="N88" s="30">
        <v>18131004.369999997</v>
      </c>
      <c r="O88" s="30">
        <v>28000000</v>
      </c>
    </row>
    <row r="89" spans="1:15" s="49" customFormat="1" ht="15" x14ac:dyDescent="0.25">
      <c r="A89" s="37" t="s">
        <v>416</v>
      </c>
      <c r="B89" s="37" t="s">
        <v>417</v>
      </c>
      <c r="C89" s="38">
        <v>185307606</v>
      </c>
      <c r="D89" s="38">
        <v>0</v>
      </c>
      <c r="E89" s="38">
        <v>0</v>
      </c>
      <c r="F89" s="38">
        <v>33000000</v>
      </c>
      <c r="G89" s="38">
        <v>-1750000</v>
      </c>
      <c r="H89" s="38">
        <v>216557606</v>
      </c>
      <c r="I89" s="38">
        <v>113979240.00000001</v>
      </c>
      <c r="J89" s="38">
        <v>38246941.489999995</v>
      </c>
      <c r="K89" s="38">
        <v>152226181.49000001</v>
      </c>
      <c r="L89" s="38">
        <v>64331424.50999999</v>
      </c>
      <c r="M89" s="38">
        <v>59844794.790000007</v>
      </c>
      <c r="N89" s="38">
        <v>92381386.700000003</v>
      </c>
      <c r="O89" s="38">
        <v>152226181.49000001</v>
      </c>
    </row>
    <row r="90" spans="1:15" customFormat="1" ht="15" x14ac:dyDescent="0.25">
      <c r="A90" s="29" t="s">
        <v>418</v>
      </c>
      <c r="B90" s="29" t="s">
        <v>419</v>
      </c>
      <c r="C90" s="30">
        <v>92394006</v>
      </c>
      <c r="D90" s="30">
        <v>0</v>
      </c>
      <c r="E90" s="30">
        <v>0</v>
      </c>
      <c r="F90" s="30">
        <v>0</v>
      </c>
      <c r="G90" s="30">
        <v>-1750000</v>
      </c>
      <c r="H90" s="30">
        <v>90644006</v>
      </c>
      <c r="I90" s="30">
        <v>60007500</v>
      </c>
      <c r="J90" s="30">
        <v>10000000</v>
      </c>
      <c r="K90" s="30">
        <v>70007500</v>
      </c>
      <c r="L90" s="30">
        <v>20636506</v>
      </c>
      <c r="M90" s="30">
        <v>49847632.160000011</v>
      </c>
      <c r="N90" s="30">
        <v>20159867.840000004</v>
      </c>
      <c r="O90" s="30">
        <v>70007500.000000015</v>
      </c>
    </row>
    <row r="91" spans="1:15" customFormat="1" ht="15" x14ac:dyDescent="0.25">
      <c r="A91" s="29" t="s">
        <v>420</v>
      </c>
      <c r="B91" s="29" t="s">
        <v>421</v>
      </c>
      <c r="C91" s="30">
        <v>24000000</v>
      </c>
      <c r="D91" s="30">
        <v>0</v>
      </c>
      <c r="E91" s="30">
        <v>0</v>
      </c>
      <c r="F91" s="30">
        <v>22000000</v>
      </c>
      <c r="G91" s="30">
        <v>0</v>
      </c>
      <c r="H91" s="30">
        <v>46000000</v>
      </c>
      <c r="I91" s="30">
        <v>25000000</v>
      </c>
      <c r="J91" s="30">
        <v>6376591.4900000002</v>
      </c>
      <c r="K91" s="30">
        <v>31376591.490000002</v>
      </c>
      <c r="L91" s="30">
        <v>14623408.509999998</v>
      </c>
      <c r="M91" s="30">
        <v>9997162.6300000027</v>
      </c>
      <c r="N91" s="30">
        <v>21379428.859999999</v>
      </c>
      <c r="O91" s="30">
        <v>31376591.490000002</v>
      </c>
    </row>
    <row r="92" spans="1:15" customFormat="1" ht="15" x14ac:dyDescent="0.25">
      <c r="A92" s="29" t="s">
        <v>422</v>
      </c>
      <c r="B92" s="29" t="s">
        <v>423</v>
      </c>
      <c r="C92" s="30">
        <v>56229600</v>
      </c>
      <c r="D92" s="30">
        <v>0</v>
      </c>
      <c r="E92" s="30">
        <v>0</v>
      </c>
      <c r="F92" s="30">
        <v>0</v>
      </c>
      <c r="G92" s="30">
        <v>0</v>
      </c>
      <c r="H92" s="30">
        <v>56229600</v>
      </c>
      <c r="I92" s="30">
        <v>24991190</v>
      </c>
      <c r="J92" s="30">
        <v>15993600</v>
      </c>
      <c r="K92" s="30">
        <v>40984790</v>
      </c>
      <c r="L92" s="30">
        <v>15244810</v>
      </c>
      <c r="M92" s="30">
        <v>0</v>
      </c>
      <c r="N92" s="30">
        <v>40984790</v>
      </c>
      <c r="O92" s="30">
        <v>40984790</v>
      </c>
    </row>
    <row r="93" spans="1:15" customFormat="1" ht="15" x14ac:dyDescent="0.25">
      <c r="A93" s="29" t="s">
        <v>424</v>
      </c>
      <c r="B93" s="29" t="s">
        <v>425</v>
      </c>
      <c r="C93" s="30">
        <v>12000000</v>
      </c>
      <c r="D93" s="30">
        <v>0</v>
      </c>
      <c r="E93" s="30">
        <v>0</v>
      </c>
      <c r="F93" s="30">
        <v>0</v>
      </c>
      <c r="G93" s="30">
        <v>0</v>
      </c>
      <c r="H93" s="30">
        <v>12000000</v>
      </c>
      <c r="I93" s="30">
        <v>0</v>
      </c>
      <c r="J93" s="30">
        <v>1900000</v>
      </c>
      <c r="K93" s="30">
        <v>1900000</v>
      </c>
      <c r="L93" s="30">
        <v>10100000</v>
      </c>
      <c r="M93" s="30">
        <v>0</v>
      </c>
      <c r="N93" s="30">
        <v>1900000</v>
      </c>
      <c r="O93" s="30">
        <v>1900000</v>
      </c>
    </row>
    <row r="94" spans="1:15" s="49" customFormat="1" ht="15" x14ac:dyDescent="0.25">
      <c r="A94" s="37" t="s">
        <v>426</v>
      </c>
      <c r="B94" s="37" t="s">
        <v>41</v>
      </c>
      <c r="C94" s="38">
        <v>684000</v>
      </c>
      <c r="D94" s="38">
        <v>0</v>
      </c>
      <c r="E94" s="38">
        <v>0</v>
      </c>
      <c r="F94" s="38">
        <v>11000000</v>
      </c>
      <c r="G94" s="38">
        <v>0</v>
      </c>
      <c r="H94" s="38">
        <v>11684000</v>
      </c>
      <c r="I94" s="38">
        <v>3980550</v>
      </c>
      <c r="J94" s="38">
        <v>3976750</v>
      </c>
      <c r="K94" s="38">
        <v>7957300</v>
      </c>
      <c r="L94" s="38">
        <v>3726700</v>
      </c>
      <c r="M94" s="38">
        <v>0</v>
      </c>
      <c r="N94" s="38">
        <v>7957300</v>
      </c>
      <c r="O94" s="38">
        <v>7957300</v>
      </c>
    </row>
    <row r="95" spans="1:15" customFormat="1" ht="15" x14ac:dyDescent="0.25">
      <c r="A95" s="29" t="s">
        <v>427</v>
      </c>
      <c r="B95" s="29" t="s">
        <v>428</v>
      </c>
      <c r="C95" s="30">
        <v>684000</v>
      </c>
      <c r="D95" s="30">
        <v>0</v>
      </c>
      <c r="E95" s="30">
        <v>0</v>
      </c>
      <c r="F95" s="30">
        <v>11000000</v>
      </c>
      <c r="G95" s="30">
        <v>0</v>
      </c>
      <c r="H95" s="30">
        <v>11684000</v>
      </c>
      <c r="I95" s="30">
        <v>3980550</v>
      </c>
      <c r="J95" s="30">
        <v>3976750</v>
      </c>
      <c r="K95" s="30">
        <v>7957300</v>
      </c>
      <c r="L95" s="30">
        <v>3726700</v>
      </c>
      <c r="M95" s="30">
        <v>0</v>
      </c>
      <c r="N95" s="30">
        <v>7957300</v>
      </c>
      <c r="O95" s="30">
        <v>7957300</v>
      </c>
    </row>
    <row r="96" spans="1:15" s="49" customFormat="1" ht="15" x14ac:dyDescent="0.25">
      <c r="A96" s="37" t="s">
        <v>429</v>
      </c>
      <c r="B96" s="37" t="s">
        <v>430</v>
      </c>
      <c r="C96" s="38">
        <v>17663899549</v>
      </c>
      <c r="D96" s="38">
        <v>0</v>
      </c>
      <c r="E96" s="38">
        <v>855962853.25999999</v>
      </c>
      <c r="F96" s="38">
        <v>14411900</v>
      </c>
      <c r="G96" s="38">
        <v>-130482468</v>
      </c>
      <c r="H96" s="38">
        <v>16691866127.74</v>
      </c>
      <c r="I96" s="38">
        <v>8642386153.3399963</v>
      </c>
      <c r="J96" s="38">
        <v>903267307.53999996</v>
      </c>
      <c r="K96" s="38">
        <v>9545653460.8799973</v>
      </c>
      <c r="L96" s="38">
        <v>7146212666.8600025</v>
      </c>
      <c r="M96" s="38">
        <v>5183348726.4099998</v>
      </c>
      <c r="N96" s="38">
        <v>3815182311.7199998</v>
      </c>
      <c r="O96" s="38">
        <v>8998531038.1299992</v>
      </c>
    </row>
    <row r="97" spans="1:15" s="49" customFormat="1" ht="15" x14ac:dyDescent="0.25">
      <c r="A97" s="37" t="s">
        <v>431</v>
      </c>
      <c r="B97" s="37" t="s">
        <v>63</v>
      </c>
      <c r="C97" s="38">
        <v>6198050959</v>
      </c>
      <c r="D97" s="38">
        <v>0</v>
      </c>
      <c r="E97" s="38">
        <v>302997353.25999999</v>
      </c>
      <c r="F97" s="38">
        <v>12311900</v>
      </c>
      <c r="G97" s="38">
        <v>-15311900</v>
      </c>
      <c r="H97" s="38">
        <v>5892053605.7399998</v>
      </c>
      <c r="I97" s="38">
        <v>3327904326.29</v>
      </c>
      <c r="J97" s="38">
        <v>144541943.88999999</v>
      </c>
      <c r="K97" s="38">
        <v>3472446270.1799998</v>
      </c>
      <c r="L97" s="38">
        <v>2419607335.5599999</v>
      </c>
      <c r="M97" s="38">
        <v>1781212541.8999996</v>
      </c>
      <c r="N97" s="38">
        <v>1519620143.04</v>
      </c>
      <c r="O97" s="38">
        <v>3300832684.9399996</v>
      </c>
    </row>
    <row r="98" spans="1:15" customFormat="1" ht="15" x14ac:dyDescent="0.25">
      <c r="A98" s="29" t="s">
        <v>432</v>
      </c>
      <c r="B98" s="29" t="s">
        <v>433</v>
      </c>
      <c r="C98" s="30">
        <v>1692108334</v>
      </c>
      <c r="D98" s="30">
        <v>0</v>
      </c>
      <c r="E98" s="30">
        <v>0</v>
      </c>
      <c r="F98" s="30">
        <v>0</v>
      </c>
      <c r="G98" s="30">
        <v>0</v>
      </c>
      <c r="H98" s="30">
        <v>1692108334</v>
      </c>
      <c r="I98" s="30">
        <v>760781360</v>
      </c>
      <c r="J98" s="30">
        <v>170878773.88</v>
      </c>
      <c r="K98" s="30">
        <v>931660133.88</v>
      </c>
      <c r="L98" s="30">
        <v>760448200.12</v>
      </c>
      <c r="M98" s="30">
        <v>514252610</v>
      </c>
      <c r="N98" s="30">
        <v>417407523.88</v>
      </c>
      <c r="O98" s="30">
        <v>931660133.88</v>
      </c>
    </row>
    <row r="99" spans="1:15" customFormat="1" ht="15" x14ac:dyDescent="0.25">
      <c r="A99" s="29" t="s">
        <v>434</v>
      </c>
      <c r="B99" s="29" t="s">
        <v>435</v>
      </c>
      <c r="C99" s="30">
        <v>100000000</v>
      </c>
      <c r="D99" s="30">
        <v>0</v>
      </c>
      <c r="E99" s="30">
        <v>100000000</v>
      </c>
      <c r="F99" s="30">
        <v>0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0</v>
      </c>
      <c r="M99" s="30">
        <v>0</v>
      </c>
      <c r="N99" s="30">
        <v>0</v>
      </c>
      <c r="O99" s="30">
        <v>0</v>
      </c>
    </row>
    <row r="100" spans="1:15" customFormat="1" ht="15" x14ac:dyDescent="0.25">
      <c r="A100" s="29" t="s">
        <v>436</v>
      </c>
      <c r="B100" s="29" t="s">
        <v>437</v>
      </c>
      <c r="C100" s="30">
        <v>18360000</v>
      </c>
      <c r="D100" s="30">
        <v>0</v>
      </c>
      <c r="E100" s="30">
        <v>0</v>
      </c>
      <c r="F100" s="30">
        <v>0</v>
      </c>
      <c r="G100" s="30">
        <v>-10000000</v>
      </c>
      <c r="H100" s="30">
        <v>8360000</v>
      </c>
      <c r="I100" s="30">
        <v>104400</v>
      </c>
      <c r="J100" s="30">
        <v>91400</v>
      </c>
      <c r="K100" s="30">
        <v>195800</v>
      </c>
      <c r="L100" s="30">
        <v>8164200</v>
      </c>
      <c r="M100" s="30">
        <v>104400</v>
      </c>
      <c r="N100" s="30">
        <v>91400</v>
      </c>
      <c r="O100" s="30">
        <v>195800</v>
      </c>
    </row>
    <row r="101" spans="1:15" customFormat="1" ht="15" x14ac:dyDescent="0.25">
      <c r="A101" s="29" t="s">
        <v>438</v>
      </c>
      <c r="B101" s="29" t="s">
        <v>439</v>
      </c>
      <c r="C101" s="30">
        <v>54861480</v>
      </c>
      <c r="D101" s="30">
        <v>0</v>
      </c>
      <c r="E101" s="30">
        <v>0</v>
      </c>
      <c r="F101" s="30">
        <v>0</v>
      </c>
      <c r="G101" s="30">
        <v>0</v>
      </c>
      <c r="H101" s="30">
        <v>54861480</v>
      </c>
      <c r="I101" s="30">
        <v>26962400</v>
      </c>
      <c r="J101" s="30">
        <v>2824300</v>
      </c>
      <c r="K101" s="30">
        <v>29786700</v>
      </c>
      <c r="L101" s="30">
        <v>25074780</v>
      </c>
      <c r="M101" s="30">
        <v>17478600</v>
      </c>
      <c r="N101" s="30">
        <v>7716500</v>
      </c>
      <c r="O101" s="30">
        <v>25195100</v>
      </c>
    </row>
    <row r="102" spans="1:15" customFormat="1" ht="15" x14ac:dyDescent="0.25">
      <c r="A102" s="29" t="s">
        <v>440</v>
      </c>
      <c r="B102" s="29" t="s">
        <v>441</v>
      </c>
      <c r="C102" s="30">
        <v>7025500</v>
      </c>
      <c r="D102" s="30">
        <v>0</v>
      </c>
      <c r="E102" s="30">
        <v>0</v>
      </c>
      <c r="F102" s="30">
        <v>0</v>
      </c>
      <c r="G102" s="30">
        <v>-5311900</v>
      </c>
      <c r="H102" s="30">
        <v>1713600</v>
      </c>
      <c r="I102" s="30">
        <v>1713600</v>
      </c>
      <c r="J102" s="30">
        <v>0</v>
      </c>
      <c r="K102" s="30">
        <v>1713600</v>
      </c>
      <c r="L102" s="30">
        <v>0</v>
      </c>
      <c r="M102" s="30">
        <v>1713600</v>
      </c>
      <c r="N102" s="30">
        <v>0</v>
      </c>
      <c r="O102" s="30">
        <v>1713600</v>
      </c>
    </row>
    <row r="103" spans="1:15" customFormat="1" ht="15" x14ac:dyDescent="0.25">
      <c r="A103" s="29" t="s">
        <v>442</v>
      </c>
      <c r="B103" s="29" t="s">
        <v>443</v>
      </c>
      <c r="C103" s="30">
        <v>33403200</v>
      </c>
      <c r="D103" s="30">
        <v>0</v>
      </c>
      <c r="E103" s="30">
        <v>0</v>
      </c>
      <c r="F103" s="30">
        <v>0</v>
      </c>
      <c r="G103" s="30">
        <v>0</v>
      </c>
      <c r="H103" s="30">
        <v>33403200</v>
      </c>
      <c r="I103" s="30">
        <v>24057999</v>
      </c>
      <c r="J103" s="30">
        <v>5686666</v>
      </c>
      <c r="K103" s="30">
        <v>29744665</v>
      </c>
      <c r="L103" s="30">
        <v>3658535</v>
      </c>
      <c r="M103" s="30">
        <v>17144665</v>
      </c>
      <c r="N103" s="30">
        <v>12600000</v>
      </c>
      <c r="O103" s="30">
        <v>29744665</v>
      </c>
    </row>
    <row r="104" spans="1:15" customFormat="1" ht="15" x14ac:dyDescent="0.25">
      <c r="A104" s="29" t="s">
        <v>444</v>
      </c>
      <c r="B104" s="29" t="s">
        <v>445</v>
      </c>
      <c r="C104" s="30">
        <v>2034500</v>
      </c>
      <c r="D104" s="30">
        <v>0</v>
      </c>
      <c r="E104" s="30">
        <v>2034500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</row>
    <row r="105" spans="1:15" customFormat="1" ht="15" x14ac:dyDescent="0.25">
      <c r="A105" s="29" t="s">
        <v>446</v>
      </c>
      <c r="B105" s="29" t="s">
        <v>447</v>
      </c>
      <c r="C105" s="30">
        <v>2616000</v>
      </c>
      <c r="D105" s="30">
        <v>0</v>
      </c>
      <c r="E105" s="30">
        <v>0</v>
      </c>
      <c r="F105" s="30">
        <v>9311900</v>
      </c>
      <c r="G105" s="30">
        <v>0</v>
      </c>
      <c r="H105" s="30">
        <v>11927900</v>
      </c>
      <c r="I105" s="30">
        <v>3700000</v>
      </c>
      <c r="J105" s="30">
        <v>8000000</v>
      </c>
      <c r="K105" s="30">
        <v>11700000</v>
      </c>
      <c r="L105" s="30">
        <v>227900</v>
      </c>
      <c r="M105" s="30">
        <v>3700000</v>
      </c>
      <c r="N105" s="30">
        <v>8000000</v>
      </c>
      <c r="O105" s="30">
        <v>11700000</v>
      </c>
    </row>
    <row r="106" spans="1:15" customFormat="1" ht="15" x14ac:dyDescent="0.25">
      <c r="A106" s="29" t="s">
        <v>448</v>
      </c>
      <c r="B106" s="29" t="s">
        <v>449</v>
      </c>
      <c r="C106" s="30">
        <v>48322800</v>
      </c>
      <c r="D106" s="30">
        <v>0</v>
      </c>
      <c r="E106" s="30">
        <v>0</v>
      </c>
      <c r="F106" s="30">
        <v>0</v>
      </c>
      <c r="G106" s="30">
        <v>0</v>
      </c>
      <c r="H106" s="30">
        <v>48322800</v>
      </c>
      <c r="I106" s="30">
        <v>27690597.190000001</v>
      </c>
      <c r="J106" s="30">
        <v>5816720</v>
      </c>
      <c r="K106" s="30">
        <v>33507317.190000001</v>
      </c>
      <c r="L106" s="30">
        <v>14815482.809999999</v>
      </c>
      <c r="M106" s="30">
        <v>20084117.190000001</v>
      </c>
      <c r="N106" s="30">
        <v>13423200</v>
      </c>
      <c r="O106" s="30">
        <v>33507317.190000001</v>
      </c>
    </row>
    <row r="107" spans="1:15" customFormat="1" ht="15" x14ac:dyDescent="0.25">
      <c r="A107" s="29" t="s">
        <v>450</v>
      </c>
      <c r="B107" s="29" t="s">
        <v>451</v>
      </c>
      <c r="C107" s="30">
        <v>4362540</v>
      </c>
      <c r="D107" s="30">
        <v>0</v>
      </c>
      <c r="E107" s="30">
        <v>0</v>
      </c>
      <c r="F107" s="30">
        <v>0</v>
      </c>
      <c r="G107" s="30">
        <v>0</v>
      </c>
      <c r="H107" s="30">
        <v>4362540</v>
      </c>
      <c r="I107" s="30">
        <v>4362540</v>
      </c>
      <c r="J107" s="30">
        <v>0</v>
      </c>
      <c r="K107" s="30">
        <v>4362540</v>
      </c>
      <c r="L107" s="30">
        <v>0</v>
      </c>
      <c r="M107" s="30">
        <v>4362540</v>
      </c>
      <c r="N107" s="30">
        <v>0</v>
      </c>
      <c r="O107" s="30">
        <v>4362540</v>
      </c>
    </row>
    <row r="108" spans="1:15" customFormat="1" ht="15" x14ac:dyDescent="0.25">
      <c r="A108" s="29" t="s">
        <v>452</v>
      </c>
      <c r="B108" s="29" t="s">
        <v>453</v>
      </c>
      <c r="C108" s="30">
        <v>960804336</v>
      </c>
      <c r="D108" s="30">
        <v>0</v>
      </c>
      <c r="E108" s="30">
        <v>0</v>
      </c>
      <c r="F108" s="30">
        <v>0</v>
      </c>
      <c r="G108" s="30">
        <v>0</v>
      </c>
      <c r="H108" s="30">
        <v>960804336</v>
      </c>
      <c r="I108" s="30">
        <v>568434000</v>
      </c>
      <c r="J108" s="30">
        <v>32042000</v>
      </c>
      <c r="K108" s="30">
        <v>600476000</v>
      </c>
      <c r="L108" s="30">
        <v>360328336</v>
      </c>
      <c r="M108" s="30">
        <v>329945000</v>
      </c>
      <c r="N108" s="30">
        <v>254267000</v>
      </c>
      <c r="O108" s="30">
        <v>584212000</v>
      </c>
    </row>
    <row r="109" spans="1:15" customFormat="1" ht="15" x14ac:dyDescent="0.25">
      <c r="A109" s="29" t="s">
        <v>454</v>
      </c>
      <c r="B109" s="29" t="s">
        <v>455</v>
      </c>
      <c r="C109" s="30">
        <v>962853</v>
      </c>
      <c r="D109" s="30">
        <v>0</v>
      </c>
      <c r="E109" s="30">
        <v>962853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</row>
    <row r="110" spans="1:15" customFormat="1" ht="15" x14ac:dyDescent="0.25">
      <c r="A110" s="29" t="s">
        <v>456</v>
      </c>
      <c r="B110" s="29" t="s">
        <v>457</v>
      </c>
      <c r="C110" s="30">
        <v>2815380338</v>
      </c>
      <c r="D110" s="30">
        <v>0</v>
      </c>
      <c r="E110" s="30">
        <v>0</v>
      </c>
      <c r="F110" s="30">
        <v>0</v>
      </c>
      <c r="G110" s="30">
        <v>0</v>
      </c>
      <c r="H110" s="30">
        <v>2815380338</v>
      </c>
      <c r="I110" s="30">
        <v>1728178820.21</v>
      </c>
      <c r="J110" s="30">
        <v>-134012315.99000001</v>
      </c>
      <c r="K110" s="30">
        <v>1594166504.22</v>
      </c>
      <c r="L110" s="30">
        <v>1221213833.78</v>
      </c>
      <c r="M110" s="30">
        <v>702192399.82000005</v>
      </c>
      <c r="N110" s="30">
        <v>802900119.15999997</v>
      </c>
      <c r="O110" s="30">
        <v>1505092518.98</v>
      </c>
    </row>
    <row r="111" spans="1:15" customFormat="1" ht="15" x14ac:dyDescent="0.25">
      <c r="A111" s="29" t="s">
        <v>458</v>
      </c>
      <c r="B111" s="29" t="s">
        <v>459</v>
      </c>
      <c r="C111" s="30">
        <v>260000000</v>
      </c>
      <c r="D111" s="30">
        <v>0</v>
      </c>
      <c r="E111" s="30">
        <v>200000000</v>
      </c>
      <c r="F111" s="30">
        <v>0</v>
      </c>
      <c r="G111" s="30">
        <v>0</v>
      </c>
      <c r="H111" s="30">
        <v>60000000</v>
      </c>
      <c r="I111" s="30">
        <v>59814471</v>
      </c>
      <c r="J111" s="30">
        <v>0</v>
      </c>
      <c r="K111" s="30">
        <v>59814471</v>
      </c>
      <c r="L111" s="30">
        <v>185529</v>
      </c>
      <c r="M111" s="30">
        <v>59814471</v>
      </c>
      <c r="N111" s="30">
        <v>0</v>
      </c>
      <c r="O111" s="30">
        <v>59814471</v>
      </c>
    </row>
    <row r="112" spans="1:15" customFormat="1" ht="15" x14ac:dyDescent="0.25">
      <c r="A112" s="29" t="s">
        <v>460</v>
      </c>
      <c r="B112" s="29" t="s">
        <v>461</v>
      </c>
      <c r="C112" s="30">
        <v>152327104</v>
      </c>
      <c r="D112" s="30">
        <v>0</v>
      </c>
      <c r="E112" s="30">
        <v>0</v>
      </c>
      <c r="F112" s="30">
        <v>0</v>
      </c>
      <c r="G112" s="30">
        <v>0</v>
      </c>
      <c r="H112" s="30">
        <v>152327104</v>
      </c>
      <c r="I112" s="30">
        <v>76769442.99000001</v>
      </c>
      <c r="J112" s="30">
        <v>51257000</v>
      </c>
      <c r="K112" s="30">
        <v>128026442.99000001</v>
      </c>
      <c r="L112" s="30">
        <v>24300661.00999999</v>
      </c>
      <c r="M112" s="30">
        <v>76769442.99000001</v>
      </c>
      <c r="N112" s="30">
        <v>1257000</v>
      </c>
      <c r="O112" s="30">
        <v>78026442.99000001</v>
      </c>
    </row>
    <row r="113" spans="1:15" customFormat="1" ht="15" x14ac:dyDescent="0.25">
      <c r="A113" s="29" t="s">
        <v>462</v>
      </c>
      <c r="B113" s="29" t="s">
        <v>463</v>
      </c>
      <c r="C113" s="30">
        <v>26233974</v>
      </c>
      <c r="D113" s="30">
        <v>0</v>
      </c>
      <c r="E113" s="30">
        <v>0.26</v>
      </c>
      <c r="F113" s="30">
        <v>0</v>
      </c>
      <c r="G113" s="30">
        <v>0</v>
      </c>
      <c r="H113" s="30">
        <v>26233973.739999998</v>
      </c>
      <c r="I113" s="30">
        <v>26124695.899999999</v>
      </c>
      <c r="J113" s="30">
        <v>0</v>
      </c>
      <c r="K113" s="30">
        <v>26124695.899999999</v>
      </c>
      <c r="L113" s="30">
        <v>109277.83999999985</v>
      </c>
      <c r="M113" s="30">
        <v>26124695.899999999</v>
      </c>
      <c r="N113" s="30">
        <v>0</v>
      </c>
      <c r="O113" s="30">
        <v>26124695.899999999</v>
      </c>
    </row>
    <row r="114" spans="1:15" customFormat="1" ht="15" x14ac:dyDescent="0.25">
      <c r="A114" s="29" t="s">
        <v>464</v>
      </c>
      <c r="B114" s="29" t="s">
        <v>465</v>
      </c>
      <c r="C114" s="30">
        <v>19248000</v>
      </c>
      <c r="D114" s="30">
        <v>0</v>
      </c>
      <c r="E114" s="30">
        <v>0</v>
      </c>
      <c r="F114" s="30">
        <v>3000000</v>
      </c>
      <c r="G114" s="30">
        <v>0</v>
      </c>
      <c r="H114" s="30">
        <v>22248000</v>
      </c>
      <c r="I114" s="30">
        <v>19210000</v>
      </c>
      <c r="J114" s="30">
        <v>1957400</v>
      </c>
      <c r="K114" s="30">
        <v>21167400</v>
      </c>
      <c r="L114" s="30">
        <v>1080600</v>
      </c>
      <c r="M114" s="30">
        <v>7526000</v>
      </c>
      <c r="N114" s="30">
        <v>1957400</v>
      </c>
      <c r="O114" s="30">
        <v>9483400</v>
      </c>
    </row>
    <row r="115" spans="1:15" s="49" customFormat="1" ht="15" x14ac:dyDescent="0.25">
      <c r="A115" s="37" t="s">
        <v>466</v>
      </c>
      <c r="B115" s="37" t="s">
        <v>71</v>
      </c>
      <c r="C115" s="38">
        <v>246754348</v>
      </c>
      <c r="D115" s="38">
        <v>0</v>
      </c>
      <c r="E115" s="38">
        <v>0</v>
      </c>
      <c r="F115" s="38">
        <v>0</v>
      </c>
      <c r="G115" s="38">
        <v>0</v>
      </c>
      <c r="H115" s="38">
        <v>246754348</v>
      </c>
      <c r="I115" s="38">
        <v>195927770</v>
      </c>
      <c r="J115" s="38">
        <v>31967734</v>
      </c>
      <c r="K115" s="38">
        <v>227895504</v>
      </c>
      <c r="L115" s="38">
        <v>18858844</v>
      </c>
      <c r="M115" s="38">
        <v>190116770</v>
      </c>
      <c r="N115" s="38">
        <v>36318734</v>
      </c>
      <c r="O115" s="38">
        <v>226435504</v>
      </c>
    </row>
    <row r="116" spans="1:15" customFormat="1" ht="15" x14ac:dyDescent="0.25">
      <c r="A116" s="29" t="s">
        <v>467</v>
      </c>
      <c r="B116" s="29" t="s">
        <v>468</v>
      </c>
      <c r="C116" s="30">
        <v>16991406</v>
      </c>
      <c r="D116" s="30">
        <v>0</v>
      </c>
      <c r="E116" s="30">
        <v>0</v>
      </c>
      <c r="F116" s="30">
        <v>0</v>
      </c>
      <c r="G116" s="30">
        <v>0</v>
      </c>
      <c r="H116" s="30">
        <v>16991406</v>
      </c>
      <c r="I116" s="30">
        <v>1100000</v>
      </c>
      <c r="J116" s="30">
        <v>0</v>
      </c>
      <c r="K116" s="30">
        <v>1100000</v>
      </c>
      <c r="L116" s="30">
        <v>15891406</v>
      </c>
      <c r="M116" s="30">
        <v>1100000</v>
      </c>
      <c r="N116" s="30">
        <v>0</v>
      </c>
      <c r="O116" s="30">
        <v>1100000</v>
      </c>
    </row>
    <row r="117" spans="1:15" customFormat="1" ht="15" x14ac:dyDescent="0.25">
      <c r="A117" s="29" t="s">
        <v>469</v>
      </c>
      <c r="B117" s="29" t="s">
        <v>470</v>
      </c>
      <c r="C117" s="30">
        <v>202761542</v>
      </c>
      <c r="D117" s="30">
        <v>0</v>
      </c>
      <c r="E117" s="30">
        <v>0</v>
      </c>
      <c r="F117" s="30">
        <v>0</v>
      </c>
      <c r="G117" s="30">
        <v>0</v>
      </c>
      <c r="H117" s="30">
        <v>202761542</v>
      </c>
      <c r="I117" s="30">
        <v>172114770</v>
      </c>
      <c r="J117" s="30">
        <v>30380934</v>
      </c>
      <c r="K117" s="30">
        <v>202495704</v>
      </c>
      <c r="L117" s="30">
        <v>265838</v>
      </c>
      <c r="M117" s="30">
        <v>172114770</v>
      </c>
      <c r="N117" s="30">
        <v>30380934</v>
      </c>
      <c r="O117" s="30">
        <v>202495704</v>
      </c>
    </row>
    <row r="118" spans="1:15" customFormat="1" ht="15" x14ac:dyDescent="0.25">
      <c r="A118" s="29" t="s">
        <v>471</v>
      </c>
      <c r="B118" s="29" t="s">
        <v>472</v>
      </c>
      <c r="C118" s="30">
        <v>24686400</v>
      </c>
      <c r="D118" s="30">
        <v>0</v>
      </c>
      <c r="E118" s="30">
        <v>0</v>
      </c>
      <c r="F118" s="30">
        <v>0</v>
      </c>
      <c r="G118" s="30">
        <v>0</v>
      </c>
      <c r="H118" s="30">
        <v>24686400</v>
      </c>
      <c r="I118" s="30">
        <v>20907000</v>
      </c>
      <c r="J118" s="30">
        <v>1460000</v>
      </c>
      <c r="K118" s="30">
        <v>22367000</v>
      </c>
      <c r="L118" s="30">
        <v>2319400</v>
      </c>
      <c r="M118" s="30">
        <v>15096000</v>
      </c>
      <c r="N118" s="30">
        <v>5811000</v>
      </c>
      <c r="O118" s="30">
        <v>20907000</v>
      </c>
    </row>
    <row r="119" spans="1:15" customFormat="1" ht="15" x14ac:dyDescent="0.25">
      <c r="A119" s="29" t="s">
        <v>473</v>
      </c>
      <c r="B119" s="29" t="s">
        <v>474</v>
      </c>
      <c r="C119" s="30">
        <v>1815000</v>
      </c>
      <c r="D119" s="30">
        <v>0</v>
      </c>
      <c r="E119" s="30">
        <v>0</v>
      </c>
      <c r="F119" s="30">
        <v>0</v>
      </c>
      <c r="G119" s="30">
        <v>0</v>
      </c>
      <c r="H119" s="30">
        <v>1815000</v>
      </c>
      <c r="I119" s="30">
        <v>1806000</v>
      </c>
      <c r="J119" s="30">
        <v>0</v>
      </c>
      <c r="K119" s="30">
        <v>1806000</v>
      </c>
      <c r="L119" s="30">
        <v>9000</v>
      </c>
      <c r="M119" s="30">
        <v>1806000</v>
      </c>
      <c r="N119" s="30">
        <v>0</v>
      </c>
      <c r="O119" s="30">
        <v>1806000</v>
      </c>
    </row>
    <row r="120" spans="1:15" customFormat="1" ht="15" x14ac:dyDescent="0.25">
      <c r="A120" s="29" t="s">
        <v>475</v>
      </c>
      <c r="B120" s="29" t="s">
        <v>476</v>
      </c>
      <c r="C120" s="30">
        <v>500000</v>
      </c>
      <c r="D120" s="30">
        <v>0</v>
      </c>
      <c r="E120" s="30">
        <v>0</v>
      </c>
      <c r="F120" s="30">
        <v>0</v>
      </c>
      <c r="G120" s="30">
        <v>0</v>
      </c>
      <c r="H120" s="30">
        <v>500000</v>
      </c>
      <c r="I120" s="30">
        <v>0</v>
      </c>
      <c r="J120" s="30">
        <v>126800</v>
      </c>
      <c r="K120" s="30">
        <v>126800</v>
      </c>
      <c r="L120" s="30">
        <v>373200</v>
      </c>
      <c r="M120" s="30">
        <v>0</v>
      </c>
      <c r="N120" s="30">
        <v>126800</v>
      </c>
      <c r="O120" s="30">
        <v>126800</v>
      </c>
    </row>
    <row r="121" spans="1:15" s="49" customFormat="1" ht="15" x14ac:dyDescent="0.25">
      <c r="A121" s="37" t="s">
        <v>477</v>
      </c>
      <c r="B121" s="37" t="s">
        <v>77</v>
      </c>
      <c r="C121" s="38">
        <v>9673781968</v>
      </c>
      <c r="D121" s="38">
        <v>0</v>
      </c>
      <c r="E121" s="38">
        <v>552965500</v>
      </c>
      <c r="F121" s="38">
        <v>2100000</v>
      </c>
      <c r="G121" s="38">
        <v>-72000000</v>
      </c>
      <c r="H121" s="38">
        <v>9050916468</v>
      </c>
      <c r="I121" s="38">
        <v>4827403825.0499992</v>
      </c>
      <c r="J121" s="38">
        <v>708317251.6500001</v>
      </c>
      <c r="K121" s="38">
        <v>5535721076.6999989</v>
      </c>
      <c r="L121" s="38">
        <v>3515195391.3000011</v>
      </c>
      <c r="M121" s="38">
        <v>3043245722.5099993</v>
      </c>
      <c r="N121" s="38">
        <v>2170742432.6800003</v>
      </c>
      <c r="O121" s="38">
        <v>5213988155.1899996</v>
      </c>
    </row>
    <row r="122" spans="1:15" customFormat="1" ht="15" x14ac:dyDescent="0.25">
      <c r="A122" s="29" t="s">
        <v>478</v>
      </c>
      <c r="B122" s="29" t="s">
        <v>479</v>
      </c>
      <c r="C122" s="30">
        <v>229219348</v>
      </c>
      <c r="D122" s="30">
        <v>0</v>
      </c>
      <c r="E122" s="30">
        <v>0</v>
      </c>
      <c r="F122" s="30">
        <v>0</v>
      </c>
      <c r="G122" s="30">
        <v>0</v>
      </c>
      <c r="H122" s="30">
        <v>229219348</v>
      </c>
      <c r="I122" s="30">
        <v>185487991</v>
      </c>
      <c r="J122" s="30">
        <v>7900000</v>
      </c>
      <c r="K122" s="30">
        <v>193387991</v>
      </c>
      <c r="L122" s="30">
        <v>35831357</v>
      </c>
      <c r="M122" s="30">
        <v>106487991</v>
      </c>
      <c r="N122" s="30">
        <v>63200000</v>
      </c>
      <c r="O122" s="30">
        <v>169687991</v>
      </c>
    </row>
    <row r="123" spans="1:15" customFormat="1" ht="15" x14ac:dyDescent="0.25">
      <c r="A123" s="29" t="s">
        <v>480</v>
      </c>
      <c r="B123" s="29" t="s">
        <v>481</v>
      </c>
      <c r="C123" s="30">
        <v>19877528</v>
      </c>
      <c r="D123" s="30">
        <v>0</v>
      </c>
      <c r="E123" s="30">
        <v>0</v>
      </c>
      <c r="F123" s="30">
        <v>0</v>
      </c>
      <c r="G123" s="30">
        <v>0</v>
      </c>
      <c r="H123" s="30">
        <v>19877528</v>
      </c>
      <c r="I123" s="30">
        <v>19877528</v>
      </c>
      <c r="J123" s="30">
        <v>0</v>
      </c>
      <c r="K123" s="30">
        <v>19877528</v>
      </c>
      <c r="L123" s="30">
        <v>0</v>
      </c>
      <c r="M123" s="30">
        <v>19877528</v>
      </c>
      <c r="N123" s="30">
        <v>0</v>
      </c>
      <c r="O123" s="30">
        <v>19877528</v>
      </c>
    </row>
    <row r="124" spans="1:15" customFormat="1" ht="15" x14ac:dyDescent="0.25">
      <c r="A124" s="29" t="s">
        <v>482</v>
      </c>
      <c r="B124" s="29" t="s">
        <v>483</v>
      </c>
      <c r="C124" s="30">
        <v>2258861716</v>
      </c>
      <c r="D124" s="30">
        <v>0</v>
      </c>
      <c r="E124" s="30">
        <v>0</v>
      </c>
      <c r="F124" s="30">
        <v>0</v>
      </c>
      <c r="G124" s="30">
        <v>0</v>
      </c>
      <c r="H124" s="30">
        <v>2258861716</v>
      </c>
      <c r="I124" s="30">
        <v>1380034990</v>
      </c>
      <c r="J124" s="30">
        <v>105368668</v>
      </c>
      <c r="K124" s="30">
        <v>1485403658</v>
      </c>
      <c r="L124" s="30">
        <v>773458058</v>
      </c>
      <c r="M124" s="30">
        <v>872230712</v>
      </c>
      <c r="N124" s="30">
        <v>504897680</v>
      </c>
      <c r="O124" s="30">
        <v>1377128392</v>
      </c>
    </row>
    <row r="125" spans="1:15" customFormat="1" ht="15" x14ac:dyDescent="0.25">
      <c r="A125" s="29" t="s">
        <v>484</v>
      </c>
      <c r="B125" s="29" t="s">
        <v>485</v>
      </c>
      <c r="C125" s="30">
        <v>412173225</v>
      </c>
      <c r="D125" s="30">
        <v>0</v>
      </c>
      <c r="E125" s="30">
        <v>0</v>
      </c>
      <c r="F125" s="30">
        <v>0</v>
      </c>
      <c r="G125" s="30">
        <v>0</v>
      </c>
      <c r="H125" s="30">
        <v>412173225</v>
      </c>
      <c r="I125" s="30">
        <v>391623225</v>
      </c>
      <c r="J125" s="30">
        <v>0</v>
      </c>
      <c r="K125" s="30">
        <v>391623225</v>
      </c>
      <c r="L125" s="30">
        <v>20550000</v>
      </c>
      <c r="M125" s="30">
        <v>380590225</v>
      </c>
      <c r="N125" s="30">
        <v>0</v>
      </c>
      <c r="O125" s="30">
        <v>380590225</v>
      </c>
    </row>
    <row r="126" spans="1:15" customFormat="1" ht="15" x14ac:dyDescent="0.25">
      <c r="A126" s="29" t="s">
        <v>486</v>
      </c>
      <c r="B126" s="29" t="s">
        <v>487</v>
      </c>
      <c r="C126" s="30">
        <v>13320000</v>
      </c>
      <c r="D126" s="30">
        <v>0</v>
      </c>
      <c r="E126" s="30">
        <v>0</v>
      </c>
      <c r="F126" s="30">
        <v>0</v>
      </c>
      <c r="G126" s="30">
        <v>0</v>
      </c>
      <c r="H126" s="30">
        <v>13320000</v>
      </c>
      <c r="I126" s="30">
        <v>11129000</v>
      </c>
      <c r="J126" s="30">
        <v>-62</v>
      </c>
      <c r="K126" s="30">
        <v>11128938</v>
      </c>
      <c r="L126" s="30">
        <v>2191062</v>
      </c>
      <c r="M126" s="30">
        <v>129000</v>
      </c>
      <c r="N126" s="30">
        <v>10999938</v>
      </c>
      <c r="O126" s="30">
        <v>11128938</v>
      </c>
    </row>
    <row r="127" spans="1:15" customFormat="1" ht="15" x14ac:dyDescent="0.25">
      <c r="A127" s="29" t="s">
        <v>488</v>
      </c>
      <c r="B127" s="29" t="s">
        <v>489</v>
      </c>
      <c r="C127" s="30">
        <v>387360000</v>
      </c>
      <c r="D127" s="30">
        <v>0</v>
      </c>
      <c r="E127" s="30">
        <v>0</v>
      </c>
      <c r="F127" s="30">
        <v>0</v>
      </c>
      <c r="G127" s="30">
        <v>0</v>
      </c>
      <c r="H127" s="30">
        <v>387360000</v>
      </c>
      <c r="I127" s="30">
        <v>247600000</v>
      </c>
      <c r="J127" s="30">
        <v>0</v>
      </c>
      <c r="K127" s="30">
        <v>247600000</v>
      </c>
      <c r="L127" s="30">
        <v>139760000</v>
      </c>
      <c r="M127" s="30">
        <v>164500000</v>
      </c>
      <c r="N127" s="30">
        <v>64186000</v>
      </c>
      <c r="O127" s="30">
        <v>228686000</v>
      </c>
    </row>
    <row r="128" spans="1:15" customFormat="1" ht="15" x14ac:dyDescent="0.25">
      <c r="A128" s="29" t="s">
        <v>490</v>
      </c>
      <c r="B128" s="29" t="s">
        <v>491</v>
      </c>
      <c r="C128" s="30">
        <v>155000000</v>
      </c>
      <c r="D128" s="30">
        <v>0</v>
      </c>
      <c r="E128" s="30">
        <v>100000000</v>
      </c>
      <c r="F128" s="30">
        <v>0</v>
      </c>
      <c r="G128" s="30">
        <v>0</v>
      </c>
      <c r="H128" s="30">
        <v>55000000</v>
      </c>
      <c r="I128" s="30">
        <v>55000000</v>
      </c>
      <c r="J128" s="30">
        <v>0</v>
      </c>
      <c r="K128" s="30">
        <v>55000000</v>
      </c>
      <c r="L128" s="30">
        <v>0</v>
      </c>
      <c r="M128" s="30">
        <v>55000000</v>
      </c>
      <c r="N128" s="30">
        <v>0</v>
      </c>
      <c r="O128" s="30">
        <v>55000000</v>
      </c>
    </row>
    <row r="129" spans="1:15" customFormat="1" ht="15" x14ac:dyDescent="0.25">
      <c r="A129" s="29" t="s">
        <v>492</v>
      </c>
      <c r="B129" s="29" t="s">
        <v>493</v>
      </c>
      <c r="C129" s="30">
        <v>3723160002</v>
      </c>
      <c r="D129" s="30">
        <v>0</v>
      </c>
      <c r="E129" s="30">
        <v>0</v>
      </c>
      <c r="F129" s="30">
        <v>0</v>
      </c>
      <c r="G129" s="30">
        <v>0</v>
      </c>
      <c r="H129" s="30">
        <v>3723160002</v>
      </c>
      <c r="I129" s="30">
        <v>1850647469</v>
      </c>
      <c r="J129" s="30">
        <v>534137200</v>
      </c>
      <c r="K129" s="30">
        <v>2384784669</v>
      </c>
      <c r="L129" s="30">
        <v>1338375333</v>
      </c>
      <c r="M129" s="30">
        <v>1091537650</v>
      </c>
      <c r="N129" s="30">
        <v>1293247019</v>
      </c>
      <c r="O129" s="30">
        <v>2384784669</v>
      </c>
    </row>
    <row r="130" spans="1:15" customFormat="1" ht="15" x14ac:dyDescent="0.25">
      <c r="A130" s="29" t="s">
        <v>494</v>
      </c>
      <c r="B130" s="29" t="s">
        <v>495</v>
      </c>
      <c r="C130" s="30">
        <v>447965500</v>
      </c>
      <c r="D130" s="30">
        <v>0</v>
      </c>
      <c r="E130" s="30">
        <v>447965500</v>
      </c>
      <c r="F130" s="30">
        <v>0</v>
      </c>
      <c r="G130" s="30">
        <v>0</v>
      </c>
      <c r="H130" s="30">
        <v>0</v>
      </c>
      <c r="I130" s="30">
        <v>0</v>
      </c>
      <c r="J130" s="30">
        <v>0</v>
      </c>
      <c r="K130" s="30">
        <v>0</v>
      </c>
      <c r="L130" s="30">
        <v>0</v>
      </c>
      <c r="M130" s="30">
        <v>0</v>
      </c>
      <c r="N130" s="30">
        <v>0</v>
      </c>
      <c r="O130" s="30">
        <v>0</v>
      </c>
    </row>
    <row r="131" spans="1:15" customFormat="1" ht="15" x14ac:dyDescent="0.25">
      <c r="A131" s="29" t="s">
        <v>496</v>
      </c>
      <c r="B131" s="29" t="s">
        <v>497</v>
      </c>
      <c r="C131" s="30">
        <v>138658427</v>
      </c>
      <c r="D131" s="30">
        <v>0</v>
      </c>
      <c r="E131" s="30">
        <v>0</v>
      </c>
      <c r="F131" s="30">
        <v>0</v>
      </c>
      <c r="G131" s="30">
        <v>0</v>
      </c>
      <c r="H131" s="30">
        <v>138658427</v>
      </c>
      <c r="I131" s="30">
        <v>104157517.08999999</v>
      </c>
      <c r="J131" s="30">
        <v>33382576.549999997</v>
      </c>
      <c r="K131" s="30">
        <v>137540093.63999999</v>
      </c>
      <c r="L131" s="30">
        <v>1118333.3600000143</v>
      </c>
      <c r="M131" s="30">
        <v>104157517.08999999</v>
      </c>
      <c r="N131" s="30">
        <v>33382576.549999997</v>
      </c>
      <c r="O131" s="30">
        <v>137540093.63999999</v>
      </c>
    </row>
    <row r="132" spans="1:15" customFormat="1" ht="15" x14ac:dyDescent="0.25">
      <c r="A132" s="29" t="s">
        <v>498</v>
      </c>
      <c r="B132" s="29" t="s">
        <v>499</v>
      </c>
      <c r="C132" s="30">
        <v>188792490</v>
      </c>
      <c r="D132" s="30">
        <v>0</v>
      </c>
      <c r="E132" s="30">
        <v>0</v>
      </c>
      <c r="F132" s="30">
        <v>0</v>
      </c>
      <c r="G132" s="30">
        <v>0</v>
      </c>
      <c r="H132" s="30">
        <v>188792490</v>
      </c>
      <c r="I132" s="30">
        <v>162802120.95999998</v>
      </c>
      <c r="J132" s="30">
        <v>7142088.2199999997</v>
      </c>
      <c r="K132" s="30">
        <v>169944209.17999998</v>
      </c>
      <c r="L132" s="30">
        <v>18848280.820000023</v>
      </c>
      <c r="M132" s="30">
        <v>51248743.960000008</v>
      </c>
      <c r="N132" s="30">
        <v>88290589.219999999</v>
      </c>
      <c r="O132" s="30">
        <v>139539333.18000001</v>
      </c>
    </row>
    <row r="133" spans="1:15" customFormat="1" ht="15" x14ac:dyDescent="0.25">
      <c r="A133" s="29" t="s">
        <v>500</v>
      </c>
      <c r="B133" s="29" t="s">
        <v>501</v>
      </c>
      <c r="C133" s="30">
        <v>60000000</v>
      </c>
      <c r="D133" s="30">
        <v>0</v>
      </c>
      <c r="E133" s="30">
        <v>0</v>
      </c>
      <c r="F133" s="30">
        <v>0</v>
      </c>
      <c r="G133" s="30">
        <v>0</v>
      </c>
      <c r="H133" s="30">
        <v>60000000</v>
      </c>
      <c r="I133" s="30">
        <v>60000000</v>
      </c>
      <c r="J133" s="30">
        <v>0</v>
      </c>
      <c r="K133" s="30">
        <v>60000000</v>
      </c>
      <c r="L133" s="30">
        <v>0</v>
      </c>
      <c r="M133" s="30">
        <v>0</v>
      </c>
      <c r="N133" s="30">
        <v>60000000</v>
      </c>
      <c r="O133" s="30">
        <v>60000000</v>
      </c>
    </row>
    <row r="134" spans="1:15" customFormat="1" ht="15" x14ac:dyDescent="0.25">
      <c r="A134" s="29" t="s">
        <v>502</v>
      </c>
      <c r="B134" s="29" t="s">
        <v>503</v>
      </c>
      <c r="C134" s="30">
        <v>29350000</v>
      </c>
      <c r="D134" s="30">
        <v>0</v>
      </c>
      <c r="E134" s="30">
        <v>0</v>
      </c>
      <c r="F134" s="30">
        <v>0</v>
      </c>
      <c r="G134" s="30">
        <v>0</v>
      </c>
      <c r="H134" s="30">
        <v>29350000</v>
      </c>
      <c r="I134" s="30">
        <v>9954400</v>
      </c>
      <c r="J134" s="30">
        <v>0</v>
      </c>
      <c r="K134" s="30">
        <v>9954400</v>
      </c>
      <c r="L134" s="30">
        <v>19395600</v>
      </c>
      <c r="M134" s="30">
        <v>9954400</v>
      </c>
      <c r="N134" s="30">
        <v>0</v>
      </c>
      <c r="O134" s="30">
        <v>9954400</v>
      </c>
    </row>
    <row r="135" spans="1:15" customFormat="1" ht="15" x14ac:dyDescent="0.25">
      <c r="A135" s="29" t="s">
        <v>504</v>
      </c>
      <c r="B135" s="29" t="s">
        <v>505</v>
      </c>
      <c r="C135" s="30">
        <v>70000000</v>
      </c>
      <c r="D135" s="30">
        <v>0</v>
      </c>
      <c r="E135" s="30">
        <v>0</v>
      </c>
      <c r="F135" s="30">
        <v>0</v>
      </c>
      <c r="G135" s="30">
        <v>-22000000</v>
      </c>
      <c r="H135" s="30">
        <v>48000000</v>
      </c>
      <c r="I135" s="30">
        <v>27750000</v>
      </c>
      <c r="J135" s="30">
        <v>2000000</v>
      </c>
      <c r="K135" s="30">
        <v>29750000</v>
      </c>
      <c r="L135" s="30">
        <v>18250000</v>
      </c>
      <c r="M135" s="30">
        <v>2250000</v>
      </c>
      <c r="N135" s="30">
        <v>22000000</v>
      </c>
      <c r="O135" s="30">
        <v>24250000</v>
      </c>
    </row>
    <row r="136" spans="1:15" customFormat="1" ht="15" x14ac:dyDescent="0.25">
      <c r="A136" s="29" t="s">
        <v>506</v>
      </c>
      <c r="B136" s="29" t="s">
        <v>507</v>
      </c>
      <c r="C136" s="30">
        <v>30387600</v>
      </c>
      <c r="D136" s="30">
        <v>0</v>
      </c>
      <c r="E136" s="30">
        <v>0</v>
      </c>
      <c r="F136" s="30">
        <v>0</v>
      </c>
      <c r="G136" s="30">
        <v>0</v>
      </c>
      <c r="H136" s="30">
        <v>30387600</v>
      </c>
      <c r="I136" s="30">
        <v>9510300</v>
      </c>
      <c r="J136" s="30">
        <v>440000</v>
      </c>
      <c r="K136" s="30">
        <v>9950300</v>
      </c>
      <c r="L136" s="30">
        <v>20437300</v>
      </c>
      <c r="M136" s="30">
        <v>4376955.4600000009</v>
      </c>
      <c r="N136" s="30">
        <v>5572000</v>
      </c>
      <c r="O136" s="30">
        <v>9948955.4600000009</v>
      </c>
    </row>
    <row r="137" spans="1:15" customFormat="1" ht="15" x14ac:dyDescent="0.25">
      <c r="A137" s="29" t="s">
        <v>508</v>
      </c>
      <c r="B137" s="29" t="s">
        <v>509</v>
      </c>
      <c r="C137" s="30">
        <v>50000000</v>
      </c>
      <c r="D137" s="30">
        <v>0</v>
      </c>
      <c r="E137" s="30">
        <v>0</v>
      </c>
      <c r="F137" s="30">
        <v>0</v>
      </c>
      <c r="G137" s="30">
        <v>0</v>
      </c>
      <c r="H137" s="30">
        <v>50000000</v>
      </c>
      <c r="I137" s="30">
        <v>0</v>
      </c>
      <c r="J137" s="30">
        <v>0</v>
      </c>
      <c r="K137" s="30">
        <v>0</v>
      </c>
      <c r="L137" s="30">
        <v>50000000</v>
      </c>
      <c r="M137" s="30">
        <v>0</v>
      </c>
      <c r="N137" s="30">
        <v>0</v>
      </c>
      <c r="O137" s="30">
        <v>0</v>
      </c>
    </row>
    <row r="138" spans="1:15" customFormat="1" ht="15" x14ac:dyDescent="0.25">
      <c r="A138" s="29" t="s">
        <v>510</v>
      </c>
      <c r="B138" s="29" t="s">
        <v>511</v>
      </c>
      <c r="C138" s="30">
        <v>14752200</v>
      </c>
      <c r="D138" s="30">
        <v>0</v>
      </c>
      <c r="E138" s="30">
        <v>0</v>
      </c>
      <c r="F138" s="30">
        <v>0</v>
      </c>
      <c r="G138" s="30">
        <v>0</v>
      </c>
      <c r="H138" s="30">
        <v>14752200</v>
      </c>
      <c r="I138" s="30">
        <v>0</v>
      </c>
      <c r="J138" s="30">
        <v>0</v>
      </c>
      <c r="K138" s="30">
        <v>0</v>
      </c>
      <c r="L138" s="30">
        <v>14752200</v>
      </c>
      <c r="M138" s="30">
        <v>0</v>
      </c>
      <c r="N138" s="30">
        <v>0</v>
      </c>
      <c r="O138" s="30">
        <v>0</v>
      </c>
    </row>
    <row r="139" spans="1:15" customFormat="1" ht="15" x14ac:dyDescent="0.25">
      <c r="A139" s="29" t="s">
        <v>512</v>
      </c>
      <c r="B139" s="29" t="s">
        <v>513</v>
      </c>
      <c r="C139" s="30">
        <v>7840500</v>
      </c>
      <c r="D139" s="30">
        <v>0</v>
      </c>
      <c r="E139" s="30">
        <v>0</v>
      </c>
      <c r="F139" s="30">
        <v>0</v>
      </c>
      <c r="G139" s="30">
        <v>0</v>
      </c>
      <c r="H139" s="30">
        <v>7840500</v>
      </c>
      <c r="I139" s="30">
        <v>1795130</v>
      </c>
      <c r="J139" s="30">
        <v>5000000</v>
      </c>
      <c r="K139" s="30">
        <v>6795130</v>
      </c>
      <c r="L139" s="30">
        <v>1045370</v>
      </c>
      <c r="M139" s="30">
        <v>1795130</v>
      </c>
      <c r="N139" s="30">
        <v>5000000</v>
      </c>
      <c r="O139" s="30">
        <v>6795130</v>
      </c>
    </row>
    <row r="140" spans="1:15" customFormat="1" ht="15" x14ac:dyDescent="0.25">
      <c r="A140" s="29" t="s">
        <v>514</v>
      </c>
      <c r="B140" s="29" t="s">
        <v>515</v>
      </c>
      <c r="C140" s="30">
        <v>5000000</v>
      </c>
      <c r="D140" s="30">
        <v>0</v>
      </c>
      <c r="E140" s="30">
        <v>5000000</v>
      </c>
      <c r="F140" s="30">
        <v>0</v>
      </c>
      <c r="G140" s="30">
        <v>0</v>
      </c>
      <c r="H140" s="30">
        <v>0</v>
      </c>
      <c r="I140" s="30">
        <v>0</v>
      </c>
      <c r="J140" s="30">
        <v>0</v>
      </c>
      <c r="K140" s="30">
        <v>0</v>
      </c>
      <c r="L140" s="30">
        <v>0</v>
      </c>
      <c r="M140" s="30">
        <v>0</v>
      </c>
      <c r="N140" s="30">
        <v>0</v>
      </c>
      <c r="O140" s="30">
        <v>0</v>
      </c>
    </row>
    <row r="141" spans="1:15" customFormat="1" ht="15" x14ac:dyDescent="0.25">
      <c r="A141" s="29" t="s">
        <v>516</v>
      </c>
      <c r="B141" s="29" t="s">
        <v>517</v>
      </c>
      <c r="C141" s="30">
        <v>50000000</v>
      </c>
      <c r="D141" s="30">
        <v>0</v>
      </c>
      <c r="E141" s="30">
        <v>0</v>
      </c>
      <c r="F141" s="30">
        <v>0</v>
      </c>
      <c r="G141" s="30">
        <v>0</v>
      </c>
      <c r="H141" s="30">
        <v>50000000</v>
      </c>
      <c r="I141" s="30">
        <v>0</v>
      </c>
      <c r="J141" s="30">
        <v>0</v>
      </c>
      <c r="K141" s="30">
        <v>0</v>
      </c>
      <c r="L141" s="30">
        <v>50000000</v>
      </c>
      <c r="M141" s="30">
        <v>0</v>
      </c>
      <c r="N141" s="30">
        <v>0</v>
      </c>
      <c r="O141" s="30">
        <v>0</v>
      </c>
    </row>
    <row r="142" spans="1:15" customFormat="1" ht="15" x14ac:dyDescent="0.25">
      <c r="A142" s="29" t="s">
        <v>518</v>
      </c>
      <c r="B142" s="29" t="s">
        <v>519</v>
      </c>
      <c r="C142" s="30">
        <v>10000000</v>
      </c>
      <c r="D142" s="30">
        <v>0</v>
      </c>
      <c r="E142" s="30">
        <v>0</v>
      </c>
      <c r="F142" s="30">
        <v>0</v>
      </c>
      <c r="G142" s="30">
        <v>0</v>
      </c>
      <c r="H142" s="30">
        <v>10000000</v>
      </c>
      <c r="I142" s="30">
        <v>0</v>
      </c>
      <c r="J142" s="30">
        <v>0</v>
      </c>
      <c r="K142" s="30">
        <v>0</v>
      </c>
      <c r="L142" s="30">
        <v>10000000</v>
      </c>
      <c r="M142" s="30">
        <v>0</v>
      </c>
      <c r="N142" s="30">
        <v>0</v>
      </c>
      <c r="O142" s="30">
        <v>0</v>
      </c>
    </row>
    <row r="143" spans="1:15" customFormat="1" ht="15" x14ac:dyDescent="0.25">
      <c r="A143" s="29" t="s">
        <v>520</v>
      </c>
      <c r="B143" s="29" t="s">
        <v>521</v>
      </c>
      <c r="C143" s="30">
        <v>2034500</v>
      </c>
      <c r="D143" s="30">
        <v>0</v>
      </c>
      <c r="E143" s="30">
        <v>0</v>
      </c>
      <c r="F143" s="30">
        <v>0</v>
      </c>
      <c r="G143" s="30">
        <v>0</v>
      </c>
      <c r="H143" s="30">
        <v>2034500</v>
      </c>
      <c r="I143" s="30">
        <v>2034500</v>
      </c>
      <c r="J143" s="30">
        <v>0</v>
      </c>
      <c r="K143" s="30">
        <v>2034500</v>
      </c>
      <c r="L143" s="30">
        <v>0</v>
      </c>
      <c r="M143" s="30">
        <v>2034500</v>
      </c>
      <c r="N143" s="30">
        <v>0</v>
      </c>
      <c r="O143" s="30">
        <v>2034500</v>
      </c>
    </row>
    <row r="144" spans="1:15" customFormat="1" ht="15" x14ac:dyDescent="0.25">
      <c r="A144" s="29" t="s">
        <v>522</v>
      </c>
      <c r="B144" s="29" t="s">
        <v>523</v>
      </c>
      <c r="C144" s="30">
        <v>228998724</v>
      </c>
      <c r="D144" s="30">
        <v>0</v>
      </c>
      <c r="E144" s="30">
        <v>0</v>
      </c>
      <c r="F144" s="30">
        <v>0</v>
      </c>
      <c r="G144" s="30">
        <v>-50000000</v>
      </c>
      <c r="H144" s="30">
        <v>178998724</v>
      </c>
      <c r="I144" s="30">
        <v>0</v>
      </c>
      <c r="J144" s="30">
        <v>0</v>
      </c>
      <c r="K144" s="30">
        <v>0</v>
      </c>
      <c r="L144" s="30">
        <v>178998724</v>
      </c>
      <c r="M144" s="30">
        <v>0</v>
      </c>
      <c r="N144" s="30">
        <v>0</v>
      </c>
      <c r="O144" s="30">
        <v>0</v>
      </c>
    </row>
    <row r="145" spans="1:15" customFormat="1" ht="15" x14ac:dyDescent="0.25">
      <c r="A145" s="29" t="s">
        <v>524</v>
      </c>
      <c r="B145" s="29" t="s">
        <v>525</v>
      </c>
      <c r="C145" s="30">
        <v>12620608</v>
      </c>
      <c r="D145" s="30">
        <v>0</v>
      </c>
      <c r="E145" s="30">
        <v>0</v>
      </c>
      <c r="F145" s="30">
        <v>2100000</v>
      </c>
      <c r="G145" s="30">
        <v>0</v>
      </c>
      <c r="H145" s="30">
        <v>14720608</v>
      </c>
      <c r="I145" s="30">
        <v>11181174</v>
      </c>
      <c r="J145" s="30">
        <v>2988447.88</v>
      </c>
      <c r="K145" s="30">
        <v>14169621.880000001</v>
      </c>
      <c r="L145" s="30">
        <v>550986.11999999918</v>
      </c>
      <c r="M145" s="30">
        <v>7406890</v>
      </c>
      <c r="N145" s="30">
        <v>2858296.91</v>
      </c>
      <c r="O145" s="30">
        <v>10265186.91</v>
      </c>
    </row>
    <row r="146" spans="1:15" customFormat="1" ht="15" x14ac:dyDescent="0.25">
      <c r="A146" s="29" t="s">
        <v>526</v>
      </c>
      <c r="B146" s="29" t="s">
        <v>527</v>
      </c>
      <c r="C146" s="30">
        <v>77952000</v>
      </c>
      <c r="D146" s="30">
        <v>0</v>
      </c>
      <c r="E146" s="30">
        <v>0</v>
      </c>
      <c r="F146" s="30">
        <v>0</v>
      </c>
      <c r="G146" s="30">
        <v>0</v>
      </c>
      <c r="H146" s="30">
        <v>77952000</v>
      </c>
      <c r="I146" s="30">
        <v>27950000</v>
      </c>
      <c r="J146" s="30">
        <v>2383333</v>
      </c>
      <c r="K146" s="30">
        <v>30333333</v>
      </c>
      <c r="L146" s="30">
        <v>47618667</v>
      </c>
      <c r="M146" s="30">
        <v>20800000</v>
      </c>
      <c r="N146" s="30">
        <v>9533333</v>
      </c>
      <c r="O146" s="30">
        <v>30333333</v>
      </c>
    </row>
    <row r="147" spans="1:15" customFormat="1" ht="15" x14ac:dyDescent="0.25">
      <c r="A147" s="29" t="s">
        <v>528</v>
      </c>
      <c r="B147" s="29" t="s">
        <v>529</v>
      </c>
      <c r="C147" s="30">
        <v>49800000</v>
      </c>
      <c r="D147" s="30">
        <v>0</v>
      </c>
      <c r="E147" s="30">
        <v>0</v>
      </c>
      <c r="F147" s="30">
        <v>0</v>
      </c>
      <c r="G147" s="30">
        <v>0</v>
      </c>
      <c r="H147" s="30">
        <v>49800000</v>
      </c>
      <c r="I147" s="30">
        <v>7150000</v>
      </c>
      <c r="J147" s="30">
        <v>7575000</v>
      </c>
      <c r="K147" s="30">
        <v>14725000</v>
      </c>
      <c r="L147" s="30">
        <v>35075000</v>
      </c>
      <c r="M147" s="30">
        <v>7150000</v>
      </c>
      <c r="N147" s="30">
        <v>7575000</v>
      </c>
      <c r="O147" s="30">
        <v>14725000</v>
      </c>
    </row>
    <row r="148" spans="1:15" customFormat="1" ht="15" x14ac:dyDescent="0.25">
      <c r="A148" s="29" t="s">
        <v>530</v>
      </c>
      <c r="B148" s="29" t="s">
        <v>531</v>
      </c>
      <c r="C148" s="30">
        <v>657600</v>
      </c>
      <c r="D148" s="30">
        <v>0</v>
      </c>
      <c r="E148" s="30">
        <v>0</v>
      </c>
      <c r="F148" s="30">
        <v>0</v>
      </c>
      <c r="G148" s="30">
        <v>0</v>
      </c>
      <c r="H148" s="30">
        <v>657600</v>
      </c>
      <c r="I148" s="30">
        <v>602800</v>
      </c>
      <c r="J148" s="30">
        <v>0</v>
      </c>
      <c r="K148" s="30">
        <v>602800</v>
      </c>
      <c r="L148" s="30">
        <v>54800</v>
      </c>
      <c r="M148" s="30">
        <v>602800</v>
      </c>
      <c r="N148" s="30">
        <v>0</v>
      </c>
      <c r="O148" s="30">
        <v>602800</v>
      </c>
    </row>
    <row r="149" spans="1:15" customFormat="1" ht="15" x14ac:dyDescent="0.25">
      <c r="A149" s="29" t="s">
        <v>532</v>
      </c>
      <c r="B149" s="29" t="s">
        <v>533</v>
      </c>
      <c r="C149" s="30">
        <v>1000000000</v>
      </c>
      <c r="D149" s="30">
        <v>0</v>
      </c>
      <c r="E149" s="30">
        <v>0</v>
      </c>
      <c r="F149" s="30">
        <v>0</v>
      </c>
      <c r="G149" s="30">
        <v>0</v>
      </c>
      <c r="H149" s="30">
        <v>1000000000</v>
      </c>
      <c r="I149" s="30">
        <v>261115680</v>
      </c>
      <c r="J149" s="30">
        <v>0</v>
      </c>
      <c r="K149" s="30">
        <v>261115680</v>
      </c>
      <c r="L149" s="30">
        <v>738884320</v>
      </c>
      <c r="M149" s="30">
        <v>141115680</v>
      </c>
      <c r="N149" s="30">
        <v>0</v>
      </c>
      <c r="O149" s="30">
        <v>141115680</v>
      </c>
    </row>
    <row r="150" spans="1:15" s="49" customFormat="1" ht="15" x14ac:dyDescent="0.25">
      <c r="A150" s="37" t="s">
        <v>534</v>
      </c>
      <c r="B150" s="37" t="s">
        <v>535</v>
      </c>
      <c r="C150" s="38">
        <v>1445877959</v>
      </c>
      <c r="D150" s="38">
        <v>0</v>
      </c>
      <c r="E150" s="38">
        <v>0</v>
      </c>
      <c r="F150" s="38">
        <v>0</v>
      </c>
      <c r="G150" s="38">
        <v>-43170568</v>
      </c>
      <c r="H150" s="38">
        <v>1402707391</v>
      </c>
      <c r="I150" s="38">
        <v>229425270</v>
      </c>
      <c r="J150" s="38">
        <v>1100442</v>
      </c>
      <c r="K150" s="38">
        <v>230525712</v>
      </c>
      <c r="L150" s="38">
        <v>1172181679</v>
      </c>
      <c r="M150" s="38">
        <v>121398730</v>
      </c>
      <c r="N150" s="38">
        <v>56811066</v>
      </c>
      <c r="O150" s="38">
        <v>178209796</v>
      </c>
    </row>
    <row r="151" spans="1:15" customFormat="1" ht="15" x14ac:dyDescent="0.25">
      <c r="A151" s="29" t="s">
        <v>536</v>
      </c>
      <c r="B151" s="29" t="s">
        <v>537</v>
      </c>
      <c r="C151" s="30">
        <v>155100000</v>
      </c>
      <c r="D151" s="30">
        <v>0</v>
      </c>
      <c r="E151" s="30">
        <v>0</v>
      </c>
      <c r="F151" s="30">
        <v>0</v>
      </c>
      <c r="G151" s="30">
        <v>0</v>
      </c>
      <c r="H151" s="30">
        <v>155100000</v>
      </c>
      <c r="I151" s="30">
        <v>150000000</v>
      </c>
      <c r="J151" s="30">
        <v>0</v>
      </c>
      <c r="K151" s="30">
        <v>150000000</v>
      </c>
      <c r="L151" s="30">
        <v>5100000</v>
      </c>
      <c r="M151" s="30">
        <v>56973460</v>
      </c>
      <c r="N151" s="30">
        <v>40710624</v>
      </c>
      <c r="O151" s="30">
        <v>97684084</v>
      </c>
    </row>
    <row r="152" spans="1:15" customFormat="1" ht="15" x14ac:dyDescent="0.25">
      <c r="A152" s="29" t="s">
        <v>538</v>
      </c>
      <c r="B152" s="29" t="s">
        <v>539</v>
      </c>
      <c r="C152" s="30">
        <v>47628303</v>
      </c>
      <c r="D152" s="30">
        <v>0</v>
      </c>
      <c r="E152" s="30">
        <v>0</v>
      </c>
      <c r="F152" s="30">
        <v>0</v>
      </c>
      <c r="G152" s="30">
        <v>-27270568</v>
      </c>
      <c r="H152" s="30">
        <v>20357735</v>
      </c>
      <c r="I152" s="30">
        <v>20357735</v>
      </c>
      <c r="J152" s="30">
        <v>0</v>
      </c>
      <c r="K152" s="30">
        <v>20357735</v>
      </c>
      <c r="L152" s="30">
        <v>0</v>
      </c>
      <c r="M152" s="30">
        <v>20357735</v>
      </c>
      <c r="N152" s="30">
        <v>0</v>
      </c>
      <c r="O152" s="30">
        <v>20357735</v>
      </c>
    </row>
    <row r="153" spans="1:15" customFormat="1" ht="15" x14ac:dyDescent="0.25">
      <c r="A153" s="29" t="s">
        <v>540</v>
      </c>
      <c r="B153" s="29" t="s">
        <v>541</v>
      </c>
      <c r="C153" s="30">
        <v>12240000</v>
      </c>
      <c r="D153" s="30">
        <v>0</v>
      </c>
      <c r="E153" s="30">
        <v>0</v>
      </c>
      <c r="F153" s="30">
        <v>0</v>
      </c>
      <c r="G153" s="30">
        <v>0</v>
      </c>
      <c r="H153" s="30">
        <v>12240000</v>
      </c>
      <c r="I153" s="30">
        <v>4567535</v>
      </c>
      <c r="J153" s="30">
        <v>1100442</v>
      </c>
      <c r="K153" s="30">
        <v>5667977</v>
      </c>
      <c r="L153" s="30">
        <v>6572023</v>
      </c>
      <c r="M153" s="30">
        <v>4567535</v>
      </c>
      <c r="N153" s="30">
        <v>1100442</v>
      </c>
      <c r="O153" s="30">
        <v>5667977</v>
      </c>
    </row>
    <row r="154" spans="1:15" customFormat="1" ht="15" x14ac:dyDescent="0.25">
      <c r="A154" s="29" t="s">
        <v>542</v>
      </c>
      <c r="B154" s="29" t="s">
        <v>543</v>
      </c>
      <c r="C154" s="30">
        <v>586081828</v>
      </c>
      <c r="D154" s="30">
        <v>0</v>
      </c>
      <c r="E154" s="30">
        <v>0</v>
      </c>
      <c r="F154" s="30">
        <v>0</v>
      </c>
      <c r="G154" s="30">
        <v>0</v>
      </c>
      <c r="H154" s="30">
        <v>586081828</v>
      </c>
      <c r="I154" s="30">
        <v>29500000</v>
      </c>
      <c r="J154" s="30">
        <v>0</v>
      </c>
      <c r="K154" s="30">
        <v>29500000</v>
      </c>
      <c r="L154" s="30">
        <v>556581828</v>
      </c>
      <c r="M154" s="30">
        <v>29500000</v>
      </c>
      <c r="N154" s="30">
        <v>0</v>
      </c>
      <c r="O154" s="30">
        <v>29500000</v>
      </c>
    </row>
    <row r="155" spans="1:15" customFormat="1" ht="15" x14ac:dyDescent="0.25">
      <c r="A155" s="29" t="s">
        <v>544</v>
      </c>
      <c r="B155" s="29" t="s">
        <v>545</v>
      </c>
      <c r="C155" s="30">
        <v>576081828</v>
      </c>
      <c r="D155" s="30">
        <v>0</v>
      </c>
      <c r="E155" s="30">
        <v>0</v>
      </c>
      <c r="F155" s="30">
        <v>0</v>
      </c>
      <c r="G155" s="30">
        <v>-15900000</v>
      </c>
      <c r="H155" s="30">
        <v>560181828</v>
      </c>
      <c r="I155" s="30">
        <v>0</v>
      </c>
      <c r="J155" s="30">
        <v>0</v>
      </c>
      <c r="K155" s="30">
        <v>0</v>
      </c>
      <c r="L155" s="30">
        <v>560181828</v>
      </c>
      <c r="M155" s="30">
        <v>0</v>
      </c>
      <c r="N155" s="30">
        <v>0</v>
      </c>
      <c r="O155" s="30">
        <v>0</v>
      </c>
    </row>
    <row r="156" spans="1:15" customFormat="1" ht="15" x14ac:dyDescent="0.25">
      <c r="A156" s="29" t="s">
        <v>546</v>
      </c>
      <c r="B156" s="29" t="s">
        <v>547</v>
      </c>
      <c r="C156" s="30">
        <v>58746000</v>
      </c>
      <c r="D156" s="30">
        <v>0</v>
      </c>
      <c r="E156" s="30">
        <v>0</v>
      </c>
      <c r="F156" s="30">
        <v>0</v>
      </c>
      <c r="G156" s="30">
        <v>0</v>
      </c>
      <c r="H156" s="30">
        <v>58746000</v>
      </c>
      <c r="I156" s="30">
        <v>15000000</v>
      </c>
      <c r="J156" s="30">
        <v>0</v>
      </c>
      <c r="K156" s="30">
        <v>15000000</v>
      </c>
      <c r="L156" s="30">
        <v>43746000</v>
      </c>
      <c r="M156" s="30">
        <v>0</v>
      </c>
      <c r="N156" s="30">
        <v>15000000</v>
      </c>
      <c r="O156" s="30">
        <v>15000000</v>
      </c>
    </row>
    <row r="157" spans="1:15" customFormat="1" ht="15" x14ac:dyDescent="0.25">
      <c r="A157" s="29" t="s">
        <v>548</v>
      </c>
      <c r="B157" s="29" t="s">
        <v>549</v>
      </c>
      <c r="C157" s="30">
        <v>10000000</v>
      </c>
      <c r="D157" s="30">
        <v>0</v>
      </c>
      <c r="E157" s="30">
        <v>0</v>
      </c>
      <c r="F157" s="30">
        <v>0</v>
      </c>
      <c r="G157" s="30">
        <v>0</v>
      </c>
      <c r="H157" s="30">
        <v>10000000</v>
      </c>
      <c r="I157" s="30">
        <v>10000000</v>
      </c>
      <c r="J157" s="30">
        <v>0</v>
      </c>
      <c r="K157" s="30">
        <v>10000000</v>
      </c>
      <c r="L157" s="30">
        <v>0</v>
      </c>
      <c r="M157" s="30">
        <v>10000000</v>
      </c>
      <c r="N157" s="30">
        <v>0</v>
      </c>
      <c r="O157" s="30">
        <v>10000000</v>
      </c>
    </row>
    <row r="158" spans="1:15" customFormat="1" ht="15" x14ac:dyDescent="0.25">
      <c r="A158" s="29" t="s">
        <v>550</v>
      </c>
      <c r="B158" s="29" t="s">
        <v>551</v>
      </c>
      <c r="C158" s="30">
        <v>99434315</v>
      </c>
      <c r="D158" s="30">
        <v>0</v>
      </c>
      <c r="E158" s="30">
        <v>0</v>
      </c>
      <c r="F158" s="30">
        <v>0</v>
      </c>
      <c r="G158" s="30">
        <v>0</v>
      </c>
      <c r="H158" s="30">
        <v>99434315</v>
      </c>
      <c r="I158" s="30">
        <v>61724962</v>
      </c>
      <c r="J158" s="30">
        <v>17339936</v>
      </c>
      <c r="K158" s="30">
        <v>79064898</v>
      </c>
      <c r="L158" s="30">
        <v>20369417</v>
      </c>
      <c r="M158" s="30">
        <v>47374962</v>
      </c>
      <c r="N158" s="30">
        <v>31689936</v>
      </c>
      <c r="O158" s="30">
        <v>79064898</v>
      </c>
    </row>
    <row r="159" spans="1:15" customFormat="1" ht="15" x14ac:dyDescent="0.25">
      <c r="A159" s="29" t="s">
        <v>552</v>
      </c>
      <c r="B159" s="29" t="s">
        <v>553</v>
      </c>
      <c r="C159" s="30">
        <v>1200000</v>
      </c>
      <c r="D159" s="30">
        <v>0</v>
      </c>
      <c r="E159" s="30">
        <v>0</v>
      </c>
      <c r="F159" s="30">
        <v>0</v>
      </c>
      <c r="G159" s="30">
        <v>0</v>
      </c>
      <c r="H159" s="30">
        <v>1200000</v>
      </c>
      <c r="I159" s="30">
        <v>0</v>
      </c>
      <c r="J159" s="30">
        <v>0</v>
      </c>
      <c r="K159" s="30">
        <v>0</v>
      </c>
      <c r="L159" s="30">
        <v>1200000</v>
      </c>
      <c r="M159" s="30">
        <v>0</v>
      </c>
      <c r="N159" s="30">
        <v>0</v>
      </c>
      <c r="O159" s="30">
        <v>0</v>
      </c>
    </row>
    <row r="160" spans="1:15" s="49" customFormat="1" ht="15" x14ac:dyDescent="0.25">
      <c r="A160" s="37" t="s">
        <v>554</v>
      </c>
      <c r="B160" s="37" t="s">
        <v>555</v>
      </c>
      <c r="C160" s="38">
        <v>611477640</v>
      </c>
      <c r="D160" s="38">
        <v>600000000</v>
      </c>
      <c r="E160" s="38">
        <v>0</v>
      </c>
      <c r="F160" s="38">
        <v>0</v>
      </c>
      <c r="G160" s="38">
        <v>0</v>
      </c>
      <c r="H160" s="38">
        <v>1211477640</v>
      </c>
      <c r="I160" s="38">
        <v>638413651.02999997</v>
      </c>
      <c r="J160" s="38">
        <v>3964800</v>
      </c>
      <c r="K160" s="38">
        <v>642378451.02999997</v>
      </c>
      <c r="L160" s="38">
        <v>569099188.97000003</v>
      </c>
      <c r="M160" s="38">
        <v>634513651.02999997</v>
      </c>
      <c r="N160" s="38">
        <v>7864800</v>
      </c>
      <c r="O160" s="38">
        <v>642378451.02999997</v>
      </c>
    </row>
    <row r="161" spans="1:15" s="49" customFormat="1" ht="15" x14ac:dyDescent="0.25">
      <c r="A161" s="37" t="s">
        <v>556</v>
      </c>
      <c r="B161" s="37" t="s">
        <v>557</v>
      </c>
      <c r="C161" s="38">
        <v>11477640</v>
      </c>
      <c r="D161" s="38">
        <v>0</v>
      </c>
      <c r="E161" s="38">
        <v>0</v>
      </c>
      <c r="F161" s="38">
        <v>0</v>
      </c>
      <c r="G161" s="38">
        <v>0</v>
      </c>
      <c r="H161" s="38">
        <v>11477640</v>
      </c>
      <c r="I161" s="38">
        <v>5431600</v>
      </c>
      <c r="J161" s="38">
        <v>3964800</v>
      </c>
      <c r="K161" s="38">
        <v>9396400</v>
      </c>
      <c r="L161" s="38">
        <v>2081240</v>
      </c>
      <c r="M161" s="38">
        <v>5431600</v>
      </c>
      <c r="N161" s="38">
        <v>3964800</v>
      </c>
      <c r="O161" s="38">
        <v>9396400</v>
      </c>
    </row>
    <row r="162" spans="1:15" s="49" customFormat="1" ht="15" x14ac:dyDescent="0.25">
      <c r="A162" s="37" t="s">
        <v>558</v>
      </c>
      <c r="B162" s="37" t="s">
        <v>559</v>
      </c>
      <c r="C162" s="38">
        <v>11477640</v>
      </c>
      <c r="D162" s="38">
        <v>0</v>
      </c>
      <c r="E162" s="38">
        <v>0</v>
      </c>
      <c r="F162" s="38">
        <v>0</v>
      </c>
      <c r="G162" s="38">
        <v>0</v>
      </c>
      <c r="H162" s="38">
        <v>11477640</v>
      </c>
      <c r="I162" s="38">
        <v>5431600</v>
      </c>
      <c r="J162" s="38">
        <v>3964800</v>
      </c>
      <c r="K162" s="38">
        <v>9396400</v>
      </c>
      <c r="L162" s="38">
        <v>2081240</v>
      </c>
      <c r="M162" s="38">
        <v>5431600</v>
      </c>
      <c r="N162" s="38">
        <v>3964800</v>
      </c>
      <c r="O162" s="38">
        <v>9396400</v>
      </c>
    </row>
    <row r="163" spans="1:15" customFormat="1" ht="15" x14ac:dyDescent="0.25">
      <c r="A163" s="29" t="s">
        <v>560</v>
      </c>
      <c r="B163" s="29" t="s">
        <v>561</v>
      </c>
      <c r="C163" s="30">
        <v>11477640</v>
      </c>
      <c r="D163" s="30">
        <v>0</v>
      </c>
      <c r="E163" s="30">
        <v>0</v>
      </c>
      <c r="F163" s="30">
        <v>0</v>
      </c>
      <c r="G163" s="30">
        <v>0</v>
      </c>
      <c r="H163" s="30">
        <v>11477640</v>
      </c>
      <c r="I163" s="30">
        <v>5431600</v>
      </c>
      <c r="J163" s="30">
        <v>3964800</v>
      </c>
      <c r="K163" s="30">
        <v>9396400</v>
      </c>
      <c r="L163" s="30">
        <v>2081240</v>
      </c>
      <c r="M163" s="30">
        <v>5431600</v>
      </c>
      <c r="N163" s="30">
        <v>3964800</v>
      </c>
      <c r="O163" s="30">
        <v>9396400</v>
      </c>
    </row>
    <row r="164" spans="1:15" s="49" customFormat="1" ht="15" x14ac:dyDescent="0.25">
      <c r="A164" s="37" t="s">
        <v>562</v>
      </c>
      <c r="B164" s="37" t="s">
        <v>563</v>
      </c>
      <c r="C164" s="38">
        <v>600000000</v>
      </c>
      <c r="D164" s="38">
        <v>600000000</v>
      </c>
      <c r="E164" s="38">
        <v>0</v>
      </c>
      <c r="F164" s="38">
        <v>0</v>
      </c>
      <c r="G164" s="38">
        <v>0</v>
      </c>
      <c r="H164" s="38">
        <v>1200000000</v>
      </c>
      <c r="I164" s="38">
        <v>632982051.02999997</v>
      </c>
      <c r="J164" s="38">
        <v>0</v>
      </c>
      <c r="K164" s="38">
        <v>632982051.02999997</v>
      </c>
      <c r="L164" s="38">
        <v>567017948.97000003</v>
      </c>
      <c r="M164" s="38">
        <v>629082051.02999997</v>
      </c>
      <c r="N164" s="38">
        <v>3900000</v>
      </c>
      <c r="O164" s="38">
        <v>632982051.02999997</v>
      </c>
    </row>
    <row r="165" spans="1:15" s="49" customFormat="1" ht="15" x14ac:dyDescent="0.25">
      <c r="A165" s="37" t="s">
        <v>564</v>
      </c>
      <c r="B165" s="37" t="s">
        <v>565</v>
      </c>
      <c r="C165" s="38">
        <v>600000000</v>
      </c>
      <c r="D165" s="38">
        <v>600000000</v>
      </c>
      <c r="E165" s="38">
        <v>0</v>
      </c>
      <c r="F165" s="38">
        <v>0</v>
      </c>
      <c r="G165" s="38">
        <v>0</v>
      </c>
      <c r="H165" s="38">
        <v>1200000000</v>
      </c>
      <c r="I165" s="38">
        <v>632982051.02999997</v>
      </c>
      <c r="J165" s="38">
        <v>0</v>
      </c>
      <c r="K165" s="38">
        <v>632982051.02999997</v>
      </c>
      <c r="L165" s="38">
        <v>567017948.97000003</v>
      </c>
      <c r="M165" s="38">
        <v>629082051.02999997</v>
      </c>
      <c r="N165" s="38">
        <v>3900000</v>
      </c>
      <c r="O165" s="38">
        <v>632982051.02999997</v>
      </c>
    </row>
    <row r="166" spans="1:15" customFormat="1" ht="15" x14ac:dyDescent="0.25">
      <c r="A166" s="29" t="s">
        <v>566</v>
      </c>
      <c r="B166" s="29" t="s">
        <v>567</v>
      </c>
      <c r="C166" s="30">
        <v>500000000</v>
      </c>
      <c r="D166" s="30">
        <v>600000000</v>
      </c>
      <c r="E166" s="30">
        <v>0</v>
      </c>
      <c r="F166" s="30">
        <v>0</v>
      </c>
      <c r="G166" s="30">
        <v>0</v>
      </c>
      <c r="H166" s="30">
        <v>1100000000</v>
      </c>
      <c r="I166" s="30">
        <v>632982051.02999997</v>
      </c>
      <c r="J166" s="30">
        <v>0</v>
      </c>
      <c r="K166" s="30">
        <v>632982051.02999997</v>
      </c>
      <c r="L166" s="30">
        <v>467017948.97000003</v>
      </c>
      <c r="M166" s="30">
        <v>629082051.02999997</v>
      </c>
      <c r="N166" s="30">
        <v>3900000</v>
      </c>
      <c r="O166" s="30">
        <v>632982051.02999997</v>
      </c>
    </row>
    <row r="167" spans="1:15" customFormat="1" ht="15" x14ac:dyDescent="0.25">
      <c r="A167" s="29" t="s">
        <v>568</v>
      </c>
      <c r="B167" s="29" t="s">
        <v>569</v>
      </c>
      <c r="C167" s="30">
        <v>100000000</v>
      </c>
      <c r="D167" s="30">
        <v>0</v>
      </c>
      <c r="E167" s="30">
        <v>0</v>
      </c>
      <c r="F167" s="30">
        <v>0</v>
      </c>
      <c r="G167" s="30">
        <v>0</v>
      </c>
      <c r="H167" s="30">
        <v>100000000</v>
      </c>
      <c r="I167" s="30">
        <v>0</v>
      </c>
      <c r="J167" s="30">
        <v>0</v>
      </c>
      <c r="K167" s="30">
        <v>0</v>
      </c>
      <c r="L167" s="30">
        <v>100000000</v>
      </c>
      <c r="M167" s="30">
        <v>0</v>
      </c>
      <c r="N167" s="30">
        <v>0</v>
      </c>
      <c r="O167" s="30">
        <v>0</v>
      </c>
    </row>
    <row r="168" spans="1:15" s="49" customFormat="1" ht="15" x14ac:dyDescent="0.25">
      <c r="A168" s="37" t="s">
        <v>570</v>
      </c>
      <c r="B168" s="37" t="s">
        <v>571</v>
      </c>
      <c r="C168" s="38">
        <v>205000000</v>
      </c>
      <c r="D168" s="38">
        <v>77184230</v>
      </c>
      <c r="E168" s="38">
        <v>0</v>
      </c>
      <c r="F168" s="38">
        <v>0</v>
      </c>
      <c r="G168" s="38">
        <v>0</v>
      </c>
      <c r="H168" s="38">
        <v>282184230</v>
      </c>
      <c r="I168" s="38">
        <v>57500000</v>
      </c>
      <c r="J168" s="38">
        <v>0</v>
      </c>
      <c r="K168" s="38">
        <v>57500000</v>
      </c>
      <c r="L168" s="38">
        <v>224684230</v>
      </c>
      <c r="M168" s="38">
        <v>57500000</v>
      </c>
      <c r="N168" s="38">
        <v>0</v>
      </c>
      <c r="O168" s="38">
        <v>57500000</v>
      </c>
    </row>
    <row r="169" spans="1:15" s="49" customFormat="1" ht="15" x14ac:dyDescent="0.25">
      <c r="A169" s="37" t="s">
        <v>572</v>
      </c>
      <c r="B169" s="37" t="s">
        <v>573</v>
      </c>
      <c r="C169" s="38">
        <v>205000000</v>
      </c>
      <c r="D169" s="38">
        <v>77184230</v>
      </c>
      <c r="E169" s="38">
        <v>0</v>
      </c>
      <c r="F169" s="38">
        <v>0</v>
      </c>
      <c r="G169" s="38">
        <v>0</v>
      </c>
      <c r="H169" s="38">
        <v>282184230</v>
      </c>
      <c r="I169" s="38">
        <v>57500000</v>
      </c>
      <c r="J169" s="38">
        <v>0</v>
      </c>
      <c r="K169" s="38">
        <v>57500000</v>
      </c>
      <c r="L169" s="38">
        <v>224684230</v>
      </c>
      <c r="M169" s="38">
        <v>57500000</v>
      </c>
      <c r="N169" s="38">
        <v>0</v>
      </c>
      <c r="O169" s="38">
        <v>57500000</v>
      </c>
    </row>
    <row r="170" spans="1:15" customFormat="1" ht="15" x14ac:dyDescent="0.25">
      <c r="A170" s="29" t="s">
        <v>574</v>
      </c>
      <c r="B170" s="29" t="s">
        <v>575</v>
      </c>
      <c r="C170" s="30">
        <v>105000000</v>
      </c>
      <c r="D170" s="30">
        <v>0</v>
      </c>
      <c r="E170" s="30">
        <v>0</v>
      </c>
      <c r="F170" s="30">
        <v>0</v>
      </c>
      <c r="G170" s="30">
        <v>0</v>
      </c>
      <c r="H170" s="30">
        <v>105000000</v>
      </c>
      <c r="I170" s="30">
        <v>0</v>
      </c>
      <c r="J170" s="30">
        <v>0</v>
      </c>
      <c r="K170" s="30">
        <v>0</v>
      </c>
      <c r="L170" s="30">
        <v>105000000</v>
      </c>
      <c r="M170" s="30">
        <v>0</v>
      </c>
      <c r="N170" s="30">
        <v>0</v>
      </c>
      <c r="O170" s="30">
        <v>0</v>
      </c>
    </row>
    <row r="171" spans="1:15" customFormat="1" ht="15" x14ac:dyDescent="0.25">
      <c r="A171" s="29" t="s">
        <v>576</v>
      </c>
      <c r="B171" s="29" t="s">
        <v>577</v>
      </c>
      <c r="C171" s="30">
        <v>100000000</v>
      </c>
      <c r="D171" s="30">
        <v>77184230</v>
      </c>
      <c r="E171" s="30">
        <v>0</v>
      </c>
      <c r="F171" s="30">
        <v>0</v>
      </c>
      <c r="G171" s="30">
        <v>0</v>
      </c>
      <c r="H171" s="30">
        <v>177184230</v>
      </c>
      <c r="I171" s="30">
        <v>57500000</v>
      </c>
      <c r="J171" s="30">
        <v>0</v>
      </c>
      <c r="K171" s="30">
        <v>57500000</v>
      </c>
      <c r="L171" s="30">
        <v>119684230</v>
      </c>
      <c r="M171" s="30">
        <v>57500000</v>
      </c>
      <c r="N171" s="30">
        <v>0</v>
      </c>
      <c r="O171" s="30">
        <v>57500000</v>
      </c>
    </row>
    <row r="172" spans="1:15" s="49" customFormat="1" ht="15" x14ac:dyDescent="0.25">
      <c r="A172" s="37" t="s">
        <v>578</v>
      </c>
      <c r="B172" s="37" t="s">
        <v>579</v>
      </c>
      <c r="C172" s="38">
        <v>363598809</v>
      </c>
      <c r="D172" s="38">
        <v>0</v>
      </c>
      <c r="E172" s="38">
        <v>0</v>
      </c>
      <c r="F172" s="38">
        <v>59602565</v>
      </c>
      <c r="G172" s="38">
        <v>-1331997</v>
      </c>
      <c r="H172" s="38">
        <v>421869377</v>
      </c>
      <c r="I172" s="38">
        <v>151029359</v>
      </c>
      <c r="J172" s="38">
        <v>52634062.260000005</v>
      </c>
      <c r="K172" s="38">
        <v>203663421.25999999</v>
      </c>
      <c r="L172" s="38">
        <v>218205955.74000001</v>
      </c>
      <c r="M172" s="38">
        <v>149572013.36000001</v>
      </c>
      <c r="N172" s="38">
        <v>54091407.899999999</v>
      </c>
      <c r="O172" s="38">
        <v>203663421.26000002</v>
      </c>
    </row>
    <row r="173" spans="1:15" s="49" customFormat="1" ht="15" x14ac:dyDescent="0.25">
      <c r="A173" s="37" t="s">
        <v>580</v>
      </c>
      <c r="B173" s="37" t="s">
        <v>581</v>
      </c>
      <c r="C173" s="38">
        <v>75000000</v>
      </c>
      <c r="D173" s="38">
        <v>0</v>
      </c>
      <c r="E173" s="38">
        <v>0</v>
      </c>
      <c r="F173" s="38">
        <v>0</v>
      </c>
      <c r="G173" s="38">
        <v>0</v>
      </c>
      <c r="H173" s="38">
        <v>75000000</v>
      </c>
      <c r="I173" s="38">
        <v>8446600</v>
      </c>
      <c r="J173" s="38">
        <v>-346487.55000000005</v>
      </c>
      <c r="K173" s="38">
        <v>8100112.4500000002</v>
      </c>
      <c r="L173" s="38">
        <v>66899887.549999997</v>
      </c>
      <c r="M173" s="38">
        <v>7561243.5499999998</v>
      </c>
      <c r="N173" s="38">
        <v>538868.9</v>
      </c>
      <c r="O173" s="38">
        <v>8100112.4500000002</v>
      </c>
    </row>
    <row r="174" spans="1:15" customFormat="1" ht="15" x14ac:dyDescent="0.25">
      <c r="A174" s="29" t="s">
        <v>582</v>
      </c>
      <c r="B174" s="29" t="s">
        <v>583</v>
      </c>
      <c r="C174" s="30">
        <v>30000000</v>
      </c>
      <c r="D174" s="30">
        <v>0</v>
      </c>
      <c r="E174" s="30">
        <v>0</v>
      </c>
      <c r="F174" s="30">
        <v>0</v>
      </c>
      <c r="G174" s="30">
        <v>0</v>
      </c>
      <c r="H174" s="30">
        <v>30000000</v>
      </c>
      <c r="I174" s="30">
        <v>0</v>
      </c>
      <c r="J174" s="30">
        <v>0</v>
      </c>
      <c r="K174" s="30">
        <v>0</v>
      </c>
      <c r="L174" s="30">
        <v>30000000</v>
      </c>
      <c r="M174" s="30">
        <v>0</v>
      </c>
      <c r="N174" s="30">
        <v>0</v>
      </c>
      <c r="O174" s="30">
        <v>0</v>
      </c>
    </row>
    <row r="175" spans="1:15" customFormat="1" ht="15" x14ac:dyDescent="0.25">
      <c r="A175" s="29" t="s">
        <v>584</v>
      </c>
      <c r="B175" s="29" t="s">
        <v>585</v>
      </c>
      <c r="C175" s="30">
        <v>8500000</v>
      </c>
      <c r="D175" s="30">
        <v>0</v>
      </c>
      <c r="E175" s="30">
        <v>0</v>
      </c>
      <c r="F175" s="30">
        <v>0</v>
      </c>
      <c r="G175" s="30">
        <v>0</v>
      </c>
      <c r="H175" s="30">
        <v>8500000</v>
      </c>
      <c r="I175" s="30">
        <v>1000000</v>
      </c>
      <c r="J175" s="30">
        <v>-824887.55</v>
      </c>
      <c r="K175" s="30">
        <v>175112.44999999995</v>
      </c>
      <c r="L175" s="30">
        <v>8324887.5499999998</v>
      </c>
      <c r="M175" s="30">
        <v>114643.54999999999</v>
      </c>
      <c r="N175" s="30">
        <v>60468.9</v>
      </c>
      <c r="O175" s="30">
        <v>175112.44999999998</v>
      </c>
    </row>
    <row r="176" spans="1:15" customFormat="1" ht="15" x14ac:dyDescent="0.25">
      <c r="A176" s="29" t="s">
        <v>586</v>
      </c>
      <c r="B176" s="29" t="s">
        <v>587</v>
      </c>
      <c r="C176" s="30">
        <v>14200000</v>
      </c>
      <c r="D176" s="30">
        <v>0</v>
      </c>
      <c r="E176" s="30">
        <v>0</v>
      </c>
      <c r="F176" s="30">
        <v>0</v>
      </c>
      <c r="G176" s="30">
        <v>0</v>
      </c>
      <c r="H176" s="30">
        <v>14200000</v>
      </c>
      <c r="I176" s="30">
        <v>6011400</v>
      </c>
      <c r="J176" s="30">
        <v>0</v>
      </c>
      <c r="K176" s="30">
        <v>6011400</v>
      </c>
      <c r="L176" s="30">
        <v>8188600</v>
      </c>
      <c r="M176" s="30">
        <v>6011400</v>
      </c>
      <c r="N176" s="30">
        <v>0</v>
      </c>
      <c r="O176" s="30">
        <v>6011400</v>
      </c>
    </row>
    <row r="177" spans="1:15" customFormat="1" ht="15" x14ac:dyDescent="0.25">
      <c r="A177" s="29" t="s">
        <v>588</v>
      </c>
      <c r="B177" s="29" t="s">
        <v>589</v>
      </c>
      <c r="C177" s="30">
        <v>13145000</v>
      </c>
      <c r="D177" s="30">
        <v>0</v>
      </c>
      <c r="E177" s="30">
        <v>0</v>
      </c>
      <c r="F177" s="30">
        <v>0</v>
      </c>
      <c r="G177" s="30">
        <v>0</v>
      </c>
      <c r="H177" s="30">
        <v>13145000</v>
      </c>
      <c r="I177" s="30">
        <v>1435200</v>
      </c>
      <c r="J177" s="30">
        <v>478400</v>
      </c>
      <c r="K177" s="30">
        <v>1913600</v>
      </c>
      <c r="L177" s="30">
        <v>11231400</v>
      </c>
      <c r="M177" s="30">
        <v>1435200</v>
      </c>
      <c r="N177" s="30">
        <v>478400</v>
      </c>
      <c r="O177" s="30">
        <v>1913600</v>
      </c>
    </row>
    <row r="178" spans="1:15" customFormat="1" ht="15" x14ac:dyDescent="0.25">
      <c r="A178" s="29" t="s">
        <v>590</v>
      </c>
      <c r="B178" s="29" t="s">
        <v>591</v>
      </c>
      <c r="C178" s="30">
        <v>9155000</v>
      </c>
      <c r="D178" s="30">
        <v>0</v>
      </c>
      <c r="E178" s="30">
        <v>0</v>
      </c>
      <c r="F178" s="30">
        <v>0</v>
      </c>
      <c r="G178" s="30">
        <v>0</v>
      </c>
      <c r="H178" s="30">
        <v>9155000</v>
      </c>
      <c r="I178" s="30">
        <v>0</v>
      </c>
      <c r="J178" s="30">
        <v>0</v>
      </c>
      <c r="K178" s="30">
        <v>0</v>
      </c>
      <c r="L178" s="30">
        <v>9155000</v>
      </c>
      <c r="M178" s="30">
        <v>0</v>
      </c>
      <c r="N178" s="30">
        <v>0</v>
      </c>
      <c r="O178" s="30">
        <v>0</v>
      </c>
    </row>
    <row r="179" spans="1:15" customFormat="1" ht="15" x14ac:dyDescent="0.25">
      <c r="A179" s="29" t="s">
        <v>592</v>
      </c>
      <c r="B179" s="29" t="s">
        <v>593</v>
      </c>
      <c r="C179" s="30">
        <v>81409437</v>
      </c>
      <c r="D179" s="30">
        <v>0</v>
      </c>
      <c r="E179" s="30">
        <v>0</v>
      </c>
      <c r="F179" s="30">
        <v>0</v>
      </c>
      <c r="G179" s="30">
        <v>0</v>
      </c>
      <c r="H179" s="30">
        <v>81409437</v>
      </c>
      <c r="I179" s="30">
        <v>19618652</v>
      </c>
      <c r="J179" s="30">
        <v>8500115</v>
      </c>
      <c r="K179" s="30">
        <v>28118767</v>
      </c>
      <c r="L179" s="30">
        <v>53290670</v>
      </c>
      <c r="M179" s="30">
        <v>19618652</v>
      </c>
      <c r="N179" s="30">
        <v>8500115</v>
      </c>
      <c r="O179" s="30">
        <v>28118767</v>
      </c>
    </row>
    <row r="180" spans="1:15" customFormat="1" ht="15" x14ac:dyDescent="0.25">
      <c r="A180" s="29" t="s">
        <v>594</v>
      </c>
      <c r="B180" s="29" t="s">
        <v>595</v>
      </c>
      <c r="C180" s="30">
        <v>43165292</v>
      </c>
      <c r="D180" s="30">
        <v>0</v>
      </c>
      <c r="E180" s="30">
        <v>0</v>
      </c>
      <c r="F180" s="30">
        <v>48378577</v>
      </c>
      <c r="G180" s="30">
        <v>0</v>
      </c>
      <c r="H180" s="30">
        <v>91543869</v>
      </c>
      <c r="I180" s="30">
        <v>26455077</v>
      </c>
      <c r="J180" s="30">
        <v>36533854.810000002</v>
      </c>
      <c r="K180" s="30">
        <v>62988931.810000002</v>
      </c>
      <c r="L180" s="30">
        <v>28554937.189999998</v>
      </c>
      <c r="M180" s="30">
        <v>25883087.810000002</v>
      </c>
      <c r="N180" s="30">
        <v>37105844</v>
      </c>
      <c r="O180" s="30">
        <v>62988931.810000002</v>
      </c>
    </row>
    <row r="181" spans="1:15" s="49" customFormat="1" ht="15" x14ac:dyDescent="0.25">
      <c r="A181" s="37" t="s">
        <v>596</v>
      </c>
      <c r="B181" s="37" t="s">
        <v>597</v>
      </c>
      <c r="C181" s="38">
        <v>102037350</v>
      </c>
      <c r="D181" s="38">
        <v>0</v>
      </c>
      <c r="E181" s="38">
        <v>0</v>
      </c>
      <c r="F181" s="38">
        <v>11223988</v>
      </c>
      <c r="G181" s="38">
        <v>0</v>
      </c>
      <c r="H181" s="38">
        <v>113261338</v>
      </c>
      <c r="I181" s="38">
        <v>90209481</v>
      </c>
      <c r="J181" s="38">
        <v>6924997</v>
      </c>
      <c r="K181" s="38">
        <v>97134478</v>
      </c>
      <c r="L181" s="38">
        <v>16126860</v>
      </c>
      <c r="M181" s="38">
        <v>90209481</v>
      </c>
      <c r="N181" s="38">
        <v>6924997</v>
      </c>
      <c r="O181" s="38">
        <v>97134478</v>
      </c>
    </row>
    <row r="182" spans="1:15" customFormat="1" ht="15" x14ac:dyDescent="0.25">
      <c r="A182" s="29" t="s">
        <v>598</v>
      </c>
      <c r="B182" s="29" t="s">
        <v>599</v>
      </c>
      <c r="C182" s="30">
        <v>74865955</v>
      </c>
      <c r="D182" s="30">
        <v>0</v>
      </c>
      <c r="E182" s="30">
        <v>0</v>
      </c>
      <c r="F182" s="30">
        <v>9891991</v>
      </c>
      <c r="G182" s="30">
        <v>0</v>
      </c>
      <c r="H182" s="30">
        <v>84757946</v>
      </c>
      <c r="I182" s="30">
        <v>84757946</v>
      </c>
      <c r="J182" s="30">
        <v>0</v>
      </c>
      <c r="K182" s="30">
        <v>84757946</v>
      </c>
      <c r="L182" s="30">
        <v>0</v>
      </c>
      <c r="M182" s="30">
        <v>84757946</v>
      </c>
      <c r="N182" s="30">
        <v>0</v>
      </c>
      <c r="O182" s="30">
        <v>84757946</v>
      </c>
    </row>
    <row r="183" spans="1:15" customFormat="1" ht="15" x14ac:dyDescent="0.25">
      <c r="A183" s="29" t="s">
        <v>600</v>
      </c>
      <c r="B183" s="29" t="s">
        <v>601</v>
      </c>
      <c r="C183" s="30">
        <v>6132000</v>
      </c>
      <c r="D183" s="30">
        <v>0</v>
      </c>
      <c r="E183" s="30">
        <v>0</v>
      </c>
      <c r="F183" s="30">
        <v>0</v>
      </c>
      <c r="G183" s="30">
        <v>0</v>
      </c>
      <c r="H183" s="30">
        <v>6132000</v>
      </c>
      <c r="I183" s="30">
        <v>2878000</v>
      </c>
      <c r="J183" s="30">
        <v>2833000</v>
      </c>
      <c r="K183" s="30">
        <v>5711000</v>
      </c>
      <c r="L183" s="30">
        <v>421000</v>
      </c>
      <c r="M183" s="30">
        <v>2878000</v>
      </c>
      <c r="N183" s="30">
        <v>2833000</v>
      </c>
      <c r="O183" s="30">
        <v>5711000</v>
      </c>
    </row>
    <row r="184" spans="1:15" customFormat="1" ht="15" x14ac:dyDescent="0.25">
      <c r="A184" s="29" t="s">
        <v>602</v>
      </c>
      <c r="B184" s="29" t="s">
        <v>603</v>
      </c>
      <c r="C184" s="30">
        <v>18279395</v>
      </c>
      <c r="D184" s="30">
        <v>0</v>
      </c>
      <c r="E184" s="30">
        <v>0</v>
      </c>
      <c r="F184" s="30">
        <v>0</v>
      </c>
      <c r="G184" s="30">
        <v>0</v>
      </c>
      <c r="H184" s="30">
        <v>18279395</v>
      </c>
      <c r="I184" s="30">
        <v>2573535</v>
      </c>
      <c r="J184" s="30">
        <v>0</v>
      </c>
      <c r="K184" s="30">
        <v>2573535</v>
      </c>
      <c r="L184" s="30">
        <v>15705860</v>
      </c>
      <c r="M184" s="30">
        <v>2573535</v>
      </c>
      <c r="N184" s="30">
        <v>0</v>
      </c>
      <c r="O184" s="30">
        <v>2573535</v>
      </c>
    </row>
    <row r="185" spans="1:15" customFormat="1" ht="15" x14ac:dyDescent="0.25">
      <c r="A185" s="29" t="s">
        <v>604</v>
      </c>
      <c r="B185" s="29" t="s">
        <v>605</v>
      </c>
      <c r="C185" s="30">
        <v>2760000</v>
      </c>
      <c r="D185" s="30">
        <v>0</v>
      </c>
      <c r="E185" s="30">
        <v>0</v>
      </c>
      <c r="F185" s="30">
        <v>1331997</v>
      </c>
      <c r="G185" s="30">
        <v>0</v>
      </c>
      <c r="H185" s="30">
        <v>4091997</v>
      </c>
      <c r="I185" s="30">
        <v>0</v>
      </c>
      <c r="J185" s="30">
        <v>4091997</v>
      </c>
      <c r="K185" s="30">
        <v>4091997</v>
      </c>
      <c r="L185" s="30">
        <v>0</v>
      </c>
      <c r="M185" s="30">
        <v>0</v>
      </c>
      <c r="N185" s="30">
        <v>4091997</v>
      </c>
      <c r="O185" s="30">
        <v>4091997</v>
      </c>
    </row>
    <row r="186" spans="1:15" s="49" customFormat="1" ht="15" x14ac:dyDescent="0.25">
      <c r="A186" s="37" t="s">
        <v>606</v>
      </c>
      <c r="B186" s="37" t="s">
        <v>25</v>
      </c>
      <c r="C186" s="38">
        <v>11986730</v>
      </c>
      <c r="D186" s="38">
        <v>0</v>
      </c>
      <c r="E186" s="38">
        <v>0</v>
      </c>
      <c r="F186" s="38">
        <v>0</v>
      </c>
      <c r="G186" s="38">
        <v>0</v>
      </c>
      <c r="H186" s="38">
        <v>11986730</v>
      </c>
      <c r="I186" s="38">
        <v>0</v>
      </c>
      <c r="J186" s="38">
        <v>0</v>
      </c>
      <c r="K186" s="38">
        <v>0</v>
      </c>
      <c r="L186" s="38">
        <v>11986730</v>
      </c>
      <c r="M186" s="38">
        <v>0</v>
      </c>
      <c r="N186" s="38">
        <v>0</v>
      </c>
      <c r="O186" s="38">
        <v>0</v>
      </c>
    </row>
    <row r="187" spans="1:15" s="49" customFormat="1" ht="15" x14ac:dyDescent="0.25">
      <c r="A187" s="37" t="s">
        <v>607</v>
      </c>
      <c r="B187" s="37" t="s">
        <v>608</v>
      </c>
      <c r="C187" s="38">
        <v>11986730</v>
      </c>
      <c r="D187" s="38">
        <v>0</v>
      </c>
      <c r="E187" s="38">
        <v>0</v>
      </c>
      <c r="F187" s="38">
        <v>0</v>
      </c>
      <c r="G187" s="38">
        <v>0</v>
      </c>
      <c r="H187" s="38">
        <v>11986730</v>
      </c>
      <c r="I187" s="38">
        <v>0</v>
      </c>
      <c r="J187" s="38">
        <v>0</v>
      </c>
      <c r="K187" s="38">
        <v>0</v>
      </c>
      <c r="L187" s="38">
        <v>11986730</v>
      </c>
      <c r="M187" s="38">
        <v>0</v>
      </c>
      <c r="N187" s="38">
        <v>0</v>
      </c>
      <c r="O187" s="38">
        <v>0</v>
      </c>
    </row>
    <row r="188" spans="1:15" customFormat="1" ht="15" x14ac:dyDescent="0.25">
      <c r="A188" s="29" t="s">
        <v>609</v>
      </c>
      <c r="B188" s="29" t="s">
        <v>610</v>
      </c>
      <c r="C188" s="30">
        <v>11986730</v>
      </c>
      <c r="D188" s="30">
        <v>0</v>
      </c>
      <c r="E188" s="30">
        <v>0</v>
      </c>
      <c r="F188" s="30">
        <v>0</v>
      </c>
      <c r="G188" s="30">
        <v>0</v>
      </c>
      <c r="H188" s="30">
        <v>11986730</v>
      </c>
      <c r="I188" s="30">
        <v>0</v>
      </c>
      <c r="J188" s="30">
        <v>0</v>
      </c>
      <c r="K188" s="30">
        <v>0</v>
      </c>
      <c r="L188" s="30">
        <v>11986730</v>
      </c>
      <c r="M188" s="30">
        <v>0</v>
      </c>
      <c r="N188" s="30">
        <v>0</v>
      </c>
      <c r="O188" s="30">
        <v>0</v>
      </c>
    </row>
    <row r="189" spans="1:15" customFormat="1" ht="15" x14ac:dyDescent="0.25">
      <c r="A189" s="29" t="s">
        <v>611</v>
      </c>
      <c r="B189" s="29" t="s">
        <v>612</v>
      </c>
      <c r="C189" s="30">
        <v>50000000</v>
      </c>
      <c r="D189" s="30">
        <v>0</v>
      </c>
      <c r="E189" s="30">
        <v>0</v>
      </c>
      <c r="F189" s="30">
        <v>0</v>
      </c>
      <c r="G189" s="30">
        <v>-1331997</v>
      </c>
      <c r="H189" s="30">
        <v>48668003</v>
      </c>
      <c r="I189" s="30">
        <v>6299549</v>
      </c>
      <c r="J189" s="30">
        <v>1021583</v>
      </c>
      <c r="K189" s="30">
        <v>7321132</v>
      </c>
      <c r="L189" s="30">
        <v>41346871</v>
      </c>
      <c r="M189" s="30">
        <v>6299549</v>
      </c>
      <c r="N189" s="30">
        <v>1021583</v>
      </c>
      <c r="O189" s="30">
        <v>7321132</v>
      </c>
    </row>
    <row r="190" spans="1:15" customFormat="1" ht="15" x14ac:dyDescent="0.25">
      <c r="A190" s="29"/>
      <c r="B190" s="29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</row>
    <row r="191" spans="1:15" s="48" customFormat="1" ht="15" x14ac:dyDescent="0.25">
      <c r="A191" s="25" t="s">
        <v>613</v>
      </c>
      <c r="B191" s="25" t="s">
        <v>614</v>
      </c>
      <c r="C191" s="26">
        <v>163652389254</v>
      </c>
      <c r="D191" s="26">
        <v>23197872768.150002</v>
      </c>
      <c r="E191" s="26">
        <v>51000006.179999985</v>
      </c>
      <c r="F191" s="26">
        <v>32938166976.489998</v>
      </c>
      <c r="G191" s="26">
        <v>-32938166976.489998</v>
      </c>
      <c r="H191" s="26">
        <v>186799262015.97</v>
      </c>
      <c r="I191" s="26">
        <v>55635131430.110016</v>
      </c>
      <c r="J191" s="26">
        <v>43633446936.279999</v>
      </c>
      <c r="K191" s="26">
        <v>99268578366.390015</v>
      </c>
      <c r="L191" s="26">
        <v>87530683649.579987</v>
      </c>
      <c r="M191" s="26">
        <v>20735494627.209995</v>
      </c>
      <c r="N191" s="26">
        <v>21645491986.77</v>
      </c>
      <c r="O191" s="26">
        <v>42380986613.979996</v>
      </c>
    </row>
    <row r="192" spans="1:15" s="49" customFormat="1" ht="15" x14ac:dyDescent="0.25">
      <c r="A192" s="37" t="s">
        <v>615</v>
      </c>
      <c r="B192" s="37" t="s">
        <v>379</v>
      </c>
      <c r="C192" s="38">
        <v>163652389254</v>
      </c>
      <c r="D192" s="38">
        <v>23197872768.150002</v>
      </c>
      <c r="E192" s="38">
        <v>51000006.179999985</v>
      </c>
      <c r="F192" s="38">
        <v>32938166976.489998</v>
      </c>
      <c r="G192" s="38">
        <v>-32938166976.489998</v>
      </c>
      <c r="H192" s="38">
        <v>186799262015.97</v>
      </c>
      <c r="I192" s="38">
        <v>55635131430.110016</v>
      </c>
      <c r="J192" s="38">
        <v>43633446936.279999</v>
      </c>
      <c r="K192" s="38">
        <v>99268578366.390015</v>
      </c>
      <c r="L192" s="38">
        <v>87530683649.579987</v>
      </c>
      <c r="M192" s="38">
        <v>20735494627.209995</v>
      </c>
      <c r="N192" s="38">
        <v>21645491986.77</v>
      </c>
      <c r="O192" s="38">
        <v>42380986613.979996</v>
      </c>
    </row>
    <row r="193" spans="1:15" s="49" customFormat="1" ht="15" x14ac:dyDescent="0.25">
      <c r="A193" s="37" t="s">
        <v>616</v>
      </c>
      <c r="B193" s="37" t="s">
        <v>381</v>
      </c>
      <c r="C193" s="38">
        <v>162699072052</v>
      </c>
      <c r="D193" s="38">
        <v>23127126079.07</v>
      </c>
      <c r="E193" s="38">
        <v>51000006.179999985</v>
      </c>
      <c r="F193" s="38">
        <v>32938166976.489998</v>
      </c>
      <c r="G193" s="38">
        <v>-32494166976.489998</v>
      </c>
      <c r="H193" s="38">
        <v>186219198124.89001</v>
      </c>
      <c r="I193" s="38">
        <v>55172477684.030014</v>
      </c>
      <c r="J193" s="38">
        <v>43630196936.279999</v>
      </c>
      <c r="K193" s="38">
        <v>98802674620.310013</v>
      </c>
      <c r="L193" s="38">
        <v>87416523504.580002</v>
      </c>
      <c r="M193" s="38">
        <v>20658561437.209995</v>
      </c>
      <c r="N193" s="38">
        <v>21642241986.77</v>
      </c>
      <c r="O193" s="38">
        <v>42300803423.979996</v>
      </c>
    </row>
    <row r="194" spans="1:15" s="49" customFormat="1" ht="15" x14ac:dyDescent="0.25">
      <c r="A194" s="37" t="s">
        <v>617</v>
      </c>
      <c r="B194" s="37" t="s">
        <v>383</v>
      </c>
      <c r="C194" s="38">
        <v>162699072052</v>
      </c>
      <c r="D194" s="38">
        <v>23127126079.07</v>
      </c>
      <c r="E194" s="38">
        <v>51000006.179999985</v>
      </c>
      <c r="F194" s="38">
        <v>32938166976.489998</v>
      </c>
      <c r="G194" s="38">
        <v>-32494166976.489998</v>
      </c>
      <c r="H194" s="38">
        <v>186219198124.89001</v>
      </c>
      <c r="I194" s="38">
        <v>55172477684.030014</v>
      </c>
      <c r="J194" s="38">
        <v>43630196936.279999</v>
      </c>
      <c r="K194" s="38">
        <v>98802674620.310013</v>
      </c>
      <c r="L194" s="38">
        <v>87416523504.580002</v>
      </c>
      <c r="M194" s="38">
        <v>20658561437.209995</v>
      </c>
      <c r="N194" s="38">
        <v>21642241986.77</v>
      </c>
      <c r="O194" s="38">
        <v>42300803423.979996</v>
      </c>
    </row>
    <row r="195" spans="1:15" s="49" customFormat="1" ht="15" x14ac:dyDescent="0.25">
      <c r="A195" s="37" t="s">
        <v>618</v>
      </c>
      <c r="B195" s="37" t="s">
        <v>619</v>
      </c>
      <c r="C195" s="38">
        <v>162549072052</v>
      </c>
      <c r="D195" s="38">
        <v>23127126079.07</v>
      </c>
      <c r="E195" s="38">
        <v>51000006.179999985</v>
      </c>
      <c r="F195" s="38">
        <v>32938166976.489998</v>
      </c>
      <c r="G195" s="38">
        <v>-32347166976.489998</v>
      </c>
      <c r="H195" s="38">
        <v>186216198124.89001</v>
      </c>
      <c r="I195" s="38">
        <v>55172477684.030014</v>
      </c>
      <c r="J195" s="38">
        <v>43630196936.279999</v>
      </c>
      <c r="K195" s="38">
        <v>98802674620.310013</v>
      </c>
      <c r="L195" s="38">
        <v>87413523504.580002</v>
      </c>
      <c r="M195" s="38">
        <v>20658561437.209995</v>
      </c>
      <c r="N195" s="38">
        <v>21642241986.77</v>
      </c>
      <c r="O195" s="38">
        <v>42300803423.979996</v>
      </c>
    </row>
    <row r="196" spans="1:15" s="49" customFormat="1" ht="15" x14ac:dyDescent="0.25">
      <c r="A196" s="37" t="s">
        <v>620</v>
      </c>
      <c r="B196" s="37" t="s">
        <v>621</v>
      </c>
      <c r="C196" s="38">
        <v>162549072052</v>
      </c>
      <c r="D196" s="38">
        <v>23127126079.07</v>
      </c>
      <c r="E196" s="38">
        <v>51000006.179999985</v>
      </c>
      <c r="F196" s="38">
        <v>32938166976.489998</v>
      </c>
      <c r="G196" s="38">
        <v>-32347166976.489998</v>
      </c>
      <c r="H196" s="38">
        <v>186216198124.89001</v>
      </c>
      <c r="I196" s="38">
        <v>55172477684.030014</v>
      </c>
      <c r="J196" s="38">
        <v>43630196936.279999</v>
      </c>
      <c r="K196" s="38">
        <v>98802674620.310013</v>
      </c>
      <c r="L196" s="38">
        <v>87413523504.580002</v>
      </c>
      <c r="M196" s="38">
        <v>20658561437.209995</v>
      </c>
      <c r="N196" s="38">
        <v>21642241986.77</v>
      </c>
      <c r="O196" s="38">
        <v>42300803423.979996</v>
      </c>
    </row>
    <row r="197" spans="1:15" s="49" customFormat="1" ht="15" x14ac:dyDescent="0.25">
      <c r="A197" s="37" t="s">
        <v>622</v>
      </c>
      <c r="B197" s="37" t="s">
        <v>623</v>
      </c>
      <c r="C197" s="38">
        <v>162549072052</v>
      </c>
      <c r="D197" s="38">
        <v>23127126079.07</v>
      </c>
      <c r="E197" s="38">
        <v>51000006.179999985</v>
      </c>
      <c r="F197" s="38">
        <v>32938166976.489998</v>
      </c>
      <c r="G197" s="38">
        <v>-32347166976.489998</v>
      </c>
      <c r="H197" s="38">
        <v>186216198124.89001</v>
      </c>
      <c r="I197" s="38">
        <v>55172477684.030014</v>
      </c>
      <c r="J197" s="38">
        <v>43630196936.279999</v>
      </c>
      <c r="K197" s="38">
        <v>98802674620.310013</v>
      </c>
      <c r="L197" s="38">
        <v>87413523504.580002</v>
      </c>
      <c r="M197" s="38">
        <v>20658561437.209995</v>
      </c>
      <c r="N197" s="38">
        <v>21642241986.77</v>
      </c>
      <c r="O197" s="38">
        <v>42300803423.979996</v>
      </c>
    </row>
    <row r="198" spans="1:15" customFormat="1" ht="15" x14ac:dyDescent="0.25">
      <c r="A198" s="29" t="s">
        <v>624</v>
      </c>
      <c r="B198" s="29" t="s">
        <v>625</v>
      </c>
      <c r="C198" s="30">
        <v>4109270024</v>
      </c>
      <c r="D198" s="30">
        <v>2415592109.98</v>
      </c>
      <c r="E198" s="30">
        <v>0</v>
      </c>
      <c r="F198" s="30">
        <v>0</v>
      </c>
      <c r="G198" s="30">
        <v>0</v>
      </c>
      <c r="H198" s="30">
        <v>6524862133.9799995</v>
      </c>
      <c r="I198" s="30">
        <v>267502441.94000006</v>
      </c>
      <c r="J198" s="30">
        <v>3125268815.8600001</v>
      </c>
      <c r="K198" s="30">
        <v>3392771257.8000002</v>
      </c>
      <c r="L198" s="30">
        <v>3132090876.1799994</v>
      </c>
      <c r="M198" s="30">
        <v>17553658</v>
      </c>
      <c r="N198" s="30">
        <v>2369385707</v>
      </c>
      <c r="O198" s="30">
        <v>2386939365</v>
      </c>
    </row>
    <row r="199" spans="1:15" customFormat="1" ht="15" x14ac:dyDescent="0.25">
      <c r="A199" s="29" t="s">
        <v>626</v>
      </c>
      <c r="B199" s="29" t="s">
        <v>627</v>
      </c>
      <c r="C199" s="30">
        <v>70000000</v>
      </c>
      <c r="D199" s="30">
        <v>702639523.05999994</v>
      </c>
      <c r="E199" s="30">
        <v>0</v>
      </c>
      <c r="F199" s="30">
        <v>145137334.13999999</v>
      </c>
      <c r="G199" s="30">
        <v>0</v>
      </c>
      <c r="H199" s="30">
        <v>917776857.19999993</v>
      </c>
      <c r="I199" s="30">
        <v>772639523.05999994</v>
      </c>
      <c r="J199" s="30">
        <v>136606592.13999999</v>
      </c>
      <c r="K199" s="30">
        <v>909246115.19999993</v>
      </c>
      <c r="L199" s="30">
        <v>8530742</v>
      </c>
      <c r="M199" s="30">
        <v>291813989.39999992</v>
      </c>
      <c r="N199" s="30">
        <v>325139605.19999999</v>
      </c>
      <c r="O199" s="30">
        <v>616953594.5999999</v>
      </c>
    </row>
    <row r="200" spans="1:15" customFormat="1" ht="15" x14ac:dyDescent="0.25">
      <c r="A200" s="29" t="s">
        <v>628</v>
      </c>
      <c r="B200" s="29" t="s">
        <v>629</v>
      </c>
      <c r="C200" s="30">
        <v>6486866713</v>
      </c>
      <c r="D200" s="30">
        <v>5131742935.4300003</v>
      </c>
      <c r="E200" s="30">
        <v>0</v>
      </c>
      <c r="F200" s="30">
        <v>0</v>
      </c>
      <c r="G200" s="30">
        <v>-145137334.13999999</v>
      </c>
      <c r="H200" s="30">
        <v>11473472314.290001</v>
      </c>
      <c r="I200" s="30">
        <v>10451023279.360001</v>
      </c>
      <c r="J200" s="30">
        <v>188529505.54000002</v>
      </c>
      <c r="K200" s="30">
        <v>10639552784.900002</v>
      </c>
      <c r="L200" s="30">
        <v>833919529.38999939</v>
      </c>
      <c r="M200" s="30">
        <v>7853099153.5300007</v>
      </c>
      <c r="N200" s="30">
        <v>1673799555.4699998</v>
      </c>
      <c r="O200" s="30">
        <v>9526898709</v>
      </c>
    </row>
    <row r="201" spans="1:15" customFormat="1" ht="15" x14ac:dyDescent="0.25">
      <c r="A201" s="29" t="s">
        <v>630</v>
      </c>
      <c r="B201" s="29" t="s">
        <v>631</v>
      </c>
      <c r="C201" s="30">
        <v>1000000000</v>
      </c>
      <c r="D201" s="30">
        <v>0</v>
      </c>
      <c r="E201" s="30">
        <v>0</v>
      </c>
      <c r="F201" s="30">
        <v>1591000000</v>
      </c>
      <c r="G201" s="30">
        <v>0</v>
      </c>
      <c r="H201" s="30">
        <v>2591000000</v>
      </c>
      <c r="I201" s="30">
        <v>309196506</v>
      </c>
      <c r="J201" s="30">
        <v>2231608677</v>
      </c>
      <c r="K201" s="30">
        <v>2540805183</v>
      </c>
      <c r="L201" s="30">
        <v>50194817</v>
      </c>
      <c r="M201" s="30">
        <v>199155111</v>
      </c>
      <c r="N201" s="30">
        <v>92540132</v>
      </c>
      <c r="O201" s="30">
        <v>291695243</v>
      </c>
    </row>
    <row r="202" spans="1:15" customFormat="1" ht="15" x14ac:dyDescent="0.25">
      <c r="A202" s="29" t="s">
        <v>632</v>
      </c>
      <c r="B202" s="29" t="s">
        <v>633</v>
      </c>
      <c r="C202" s="30">
        <v>1280000000</v>
      </c>
      <c r="D202" s="30">
        <v>607046859.60000002</v>
      </c>
      <c r="E202" s="30">
        <v>0</v>
      </c>
      <c r="F202" s="30">
        <v>0</v>
      </c>
      <c r="G202" s="30">
        <v>0</v>
      </c>
      <c r="H202" s="30">
        <v>1887046859.5999999</v>
      </c>
      <c r="I202" s="30">
        <v>1758182160.8800001</v>
      </c>
      <c r="J202" s="30">
        <v>19981369.620000001</v>
      </c>
      <c r="K202" s="30">
        <v>1778163530.5</v>
      </c>
      <c r="L202" s="30">
        <v>108883329.0999999</v>
      </c>
      <c r="M202" s="30">
        <v>710080632.78999996</v>
      </c>
      <c r="N202" s="30">
        <v>122397343.62</v>
      </c>
      <c r="O202" s="30">
        <v>832477976.40999997</v>
      </c>
    </row>
    <row r="203" spans="1:15" customFormat="1" ht="15" x14ac:dyDescent="0.25">
      <c r="A203" s="29" t="s">
        <v>634</v>
      </c>
      <c r="B203" s="29" t="s">
        <v>635</v>
      </c>
      <c r="C203" s="30">
        <v>3156833789</v>
      </c>
      <c r="D203" s="30">
        <v>0</v>
      </c>
      <c r="E203" s="30">
        <v>0</v>
      </c>
      <c r="F203" s="30">
        <v>0</v>
      </c>
      <c r="G203" s="30">
        <v>0</v>
      </c>
      <c r="H203" s="30">
        <v>3156833789</v>
      </c>
      <c r="I203" s="30">
        <v>0</v>
      </c>
      <c r="J203" s="30">
        <v>2104199618</v>
      </c>
      <c r="K203" s="30">
        <v>2104199618</v>
      </c>
      <c r="L203" s="30">
        <v>1052634171</v>
      </c>
      <c r="M203" s="30">
        <v>0</v>
      </c>
      <c r="N203" s="30">
        <v>131381279</v>
      </c>
      <c r="O203" s="30">
        <v>131381279</v>
      </c>
    </row>
    <row r="204" spans="1:15" customFormat="1" ht="15" x14ac:dyDescent="0.25">
      <c r="A204" s="29" t="s">
        <v>636</v>
      </c>
      <c r="B204" s="29" t="s">
        <v>637</v>
      </c>
      <c r="C204" s="30">
        <v>1000000000</v>
      </c>
      <c r="D204" s="30">
        <v>0</v>
      </c>
      <c r="E204" s="30">
        <v>0</v>
      </c>
      <c r="F204" s="30">
        <v>0</v>
      </c>
      <c r="G204" s="30">
        <v>-1000000000</v>
      </c>
      <c r="H204" s="30">
        <v>0</v>
      </c>
      <c r="I204" s="30">
        <v>0</v>
      </c>
      <c r="J204" s="30">
        <v>0</v>
      </c>
      <c r="K204" s="30">
        <v>0</v>
      </c>
      <c r="L204" s="30">
        <v>0</v>
      </c>
      <c r="M204" s="30">
        <v>0</v>
      </c>
      <c r="N204" s="30">
        <v>0</v>
      </c>
      <c r="O204" s="30">
        <v>0</v>
      </c>
    </row>
    <row r="205" spans="1:15" s="49" customFormat="1" ht="15" x14ac:dyDescent="0.25">
      <c r="A205" s="37" t="s">
        <v>638</v>
      </c>
      <c r="B205" s="37" t="s">
        <v>639</v>
      </c>
      <c r="C205" s="38">
        <v>7096243880</v>
      </c>
      <c r="D205" s="38">
        <v>14270104651</v>
      </c>
      <c r="E205" s="38">
        <v>51000006.179999985</v>
      </c>
      <c r="F205" s="38">
        <v>0</v>
      </c>
      <c r="G205" s="38">
        <v>0</v>
      </c>
      <c r="H205" s="38">
        <v>21315348524.82</v>
      </c>
      <c r="I205" s="38">
        <v>10141822637.57</v>
      </c>
      <c r="J205" s="38">
        <v>2935657199.1200004</v>
      </c>
      <c r="K205" s="38">
        <v>13077479836.690001</v>
      </c>
      <c r="L205" s="38">
        <v>8237868688.1299992</v>
      </c>
      <c r="M205" s="38">
        <v>5078417524.9799986</v>
      </c>
      <c r="N205" s="38">
        <v>5728425275.46</v>
      </c>
      <c r="O205" s="38">
        <v>10806842800.439999</v>
      </c>
    </row>
    <row r="206" spans="1:15" customFormat="1" ht="15" x14ac:dyDescent="0.25">
      <c r="A206" s="29" t="s">
        <v>640</v>
      </c>
      <c r="B206" s="29" t="s">
        <v>641</v>
      </c>
      <c r="C206" s="30">
        <v>201286426</v>
      </c>
      <c r="D206" s="30">
        <v>0</v>
      </c>
      <c r="E206" s="30">
        <v>0</v>
      </c>
      <c r="F206" s="30">
        <v>0</v>
      </c>
      <c r="G206" s="30">
        <v>0</v>
      </c>
      <c r="H206" s="30">
        <v>201286426</v>
      </c>
      <c r="I206" s="30">
        <v>201286426</v>
      </c>
      <c r="J206" s="30">
        <v>0</v>
      </c>
      <c r="K206" s="30">
        <v>201286426</v>
      </c>
      <c r="L206" s="30">
        <v>0</v>
      </c>
      <c r="M206" s="30">
        <v>201286426</v>
      </c>
      <c r="N206" s="30">
        <v>0</v>
      </c>
      <c r="O206" s="30">
        <v>201286426</v>
      </c>
    </row>
    <row r="207" spans="1:15" customFormat="1" ht="15" x14ac:dyDescent="0.25">
      <c r="A207" s="29" t="s">
        <v>642</v>
      </c>
      <c r="B207" s="29" t="s">
        <v>643</v>
      </c>
      <c r="C207" s="30">
        <v>125764498</v>
      </c>
      <c r="D207" s="30">
        <v>0</v>
      </c>
      <c r="E207" s="30">
        <v>0</v>
      </c>
      <c r="F207" s="30">
        <v>0</v>
      </c>
      <c r="G207" s="30">
        <v>0</v>
      </c>
      <c r="H207" s="30">
        <v>125764498</v>
      </c>
      <c r="I207" s="30">
        <v>125764498</v>
      </c>
      <c r="J207" s="30">
        <v>0</v>
      </c>
      <c r="K207" s="30">
        <v>125764498</v>
      </c>
      <c r="L207" s="30">
        <v>0</v>
      </c>
      <c r="M207" s="30">
        <v>125764498</v>
      </c>
      <c r="N207" s="30">
        <v>0</v>
      </c>
      <c r="O207" s="30">
        <v>125764498</v>
      </c>
    </row>
    <row r="208" spans="1:15" customFormat="1" ht="15" x14ac:dyDescent="0.25">
      <c r="A208" s="29" t="s">
        <v>644</v>
      </c>
      <c r="B208" s="29" t="s">
        <v>645</v>
      </c>
      <c r="C208" s="30">
        <v>18338404</v>
      </c>
      <c r="D208" s="30">
        <v>0</v>
      </c>
      <c r="E208" s="30">
        <v>0</v>
      </c>
      <c r="F208" s="30">
        <v>0</v>
      </c>
      <c r="G208" s="30">
        <v>0</v>
      </c>
      <c r="H208" s="30">
        <v>18338404</v>
      </c>
      <c r="I208" s="30">
        <v>18338404</v>
      </c>
      <c r="J208" s="30">
        <v>0</v>
      </c>
      <c r="K208" s="30">
        <v>18338404</v>
      </c>
      <c r="L208" s="30">
        <v>0</v>
      </c>
      <c r="M208" s="30">
        <v>18338404</v>
      </c>
      <c r="N208" s="30">
        <v>0</v>
      </c>
      <c r="O208" s="30">
        <v>18338404</v>
      </c>
    </row>
    <row r="209" spans="1:15" customFormat="1" ht="15" x14ac:dyDescent="0.25">
      <c r="A209" s="29" t="s">
        <v>646</v>
      </c>
      <c r="B209" s="29" t="s">
        <v>647</v>
      </c>
      <c r="C209" s="30">
        <v>150344917</v>
      </c>
      <c r="D209" s="30">
        <v>0</v>
      </c>
      <c r="E209" s="30">
        <v>0</v>
      </c>
      <c r="F209" s="30">
        <v>0</v>
      </c>
      <c r="G209" s="30">
        <v>0</v>
      </c>
      <c r="H209" s="30">
        <v>150344917</v>
      </c>
      <c r="I209" s="30">
        <v>149704048</v>
      </c>
      <c r="J209" s="30">
        <v>0</v>
      </c>
      <c r="K209" s="30">
        <v>149704048</v>
      </c>
      <c r="L209" s="30">
        <v>640869</v>
      </c>
      <c r="M209" s="30">
        <v>0</v>
      </c>
      <c r="N209" s="30">
        <v>0</v>
      </c>
      <c r="O209" s="30">
        <v>0</v>
      </c>
    </row>
    <row r="210" spans="1:15" customFormat="1" ht="15" x14ac:dyDescent="0.25">
      <c r="A210" s="29" t="s">
        <v>648</v>
      </c>
      <c r="B210" s="29" t="s">
        <v>649</v>
      </c>
      <c r="C210" s="30">
        <v>92819615</v>
      </c>
      <c r="D210" s="30">
        <v>0</v>
      </c>
      <c r="E210" s="30">
        <v>0</v>
      </c>
      <c r="F210" s="30">
        <v>0</v>
      </c>
      <c r="G210" s="30">
        <v>0</v>
      </c>
      <c r="H210" s="30">
        <v>92819615</v>
      </c>
      <c r="I210" s="30">
        <v>92819615</v>
      </c>
      <c r="J210" s="30">
        <v>0</v>
      </c>
      <c r="K210" s="30">
        <v>92819615</v>
      </c>
      <c r="L210" s="30">
        <v>0</v>
      </c>
      <c r="M210" s="30">
        <v>92819615</v>
      </c>
      <c r="N210" s="30">
        <v>0</v>
      </c>
      <c r="O210" s="30">
        <v>92819615</v>
      </c>
    </row>
    <row r="211" spans="1:15" customFormat="1" ht="15" x14ac:dyDescent="0.25">
      <c r="A211" s="29" t="s">
        <v>650</v>
      </c>
      <c r="B211" s="29" t="s">
        <v>651</v>
      </c>
      <c r="C211" s="30">
        <v>120330980</v>
      </c>
      <c r="D211" s="30">
        <v>0</v>
      </c>
      <c r="E211" s="30">
        <v>51000000</v>
      </c>
      <c r="F211" s="30">
        <v>0</v>
      </c>
      <c r="G211" s="30">
        <v>0</v>
      </c>
      <c r="H211" s="30">
        <v>69330980</v>
      </c>
      <c r="I211" s="30">
        <v>69330980</v>
      </c>
      <c r="J211" s="30">
        <v>0</v>
      </c>
      <c r="K211" s="30">
        <v>69330980</v>
      </c>
      <c r="L211" s="30">
        <v>0</v>
      </c>
      <c r="M211" s="30">
        <v>69330980</v>
      </c>
      <c r="N211" s="30">
        <v>0</v>
      </c>
      <c r="O211" s="30">
        <v>69330980</v>
      </c>
    </row>
    <row r="212" spans="1:15" customFormat="1" ht="15" x14ac:dyDescent="0.25">
      <c r="A212" s="29" t="s">
        <v>652</v>
      </c>
      <c r="B212" s="29" t="s">
        <v>653</v>
      </c>
      <c r="C212" s="30">
        <v>29620127</v>
      </c>
      <c r="D212" s="30">
        <v>0</v>
      </c>
      <c r="E212" s="30">
        <v>0.91</v>
      </c>
      <c r="F212" s="30">
        <v>0</v>
      </c>
      <c r="G212" s="30">
        <v>0</v>
      </c>
      <c r="H212" s="30">
        <v>29620126.09</v>
      </c>
      <c r="I212" s="30">
        <v>29620125.29000004</v>
      </c>
      <c r="J212" s="30">
        <v>0</v>
      </c>
      <c r="K212" s="30">
        <v>29620125.29000004</v>
      </c>
      <c r="L212" s="30">
        <v>0.79999995976686478</v>
      </c>
      <c r="M212" s="30">
        <v>29620125.289999999</v>
      </c>
      <c r="N212" s="30">
        <v>0</v>
      </c>
      <c r="O212" s="30">
        <v>29620125.289999999</v>
      </c>
    </row>
    <row r="213" spans="1:15" customFormat="1" ht="15" x14ac:dyDescent="0.25">
      <c r="A213" s="29" t="s">
        <v>654</v>
      </c>
      <c r="B213" s="29" t="s">
        <v>655</v>
      </c>
      <c r="C213" s="30">
        <v>65882</v>
      </c>
      <c r="D213" s="30">
        <v>0</v>
      </c>
      <c r="E213" s="30">
        <v>0</v>
      </c>
      <c r="F213" s="30">
        <v>0</v>
      </c>
      <c r="G213" s="30">
        <v>0</v>
      </c>
      <c r="H213" s="30">
        <v>65882</v>
      </c>
      <c r="I213" s="30">
        <v>65882</v>
      </c>
      <c r="J213" s="30">
        <v>0</v>
      </c>
      <c r="K213" s="30">
        <v>65882</v>
      </c>
      <c r="L213" s="30">
        <v>0</v>
      </c>
      <c r="M213" s="30">
        <v>65882</v>
      </c>
      <c r="N213" s="30">
        <v>0</v>
      </c>
      <c r="O213" s="30">
        <v>65882</v>
      </c>
    </row>
    <row r="214" spans="1:15" customFormat="1" ht="15" x14ac:dyDescent="0.25">
      <c r="A214" s="29" t="s">
        <v>656</v>
      </c>
      <c r="B214" s="29" t="s">
        <v>657</v>
      </c>
      <c r="C214" s="30">
        <v>1374036732</v>
      </c>
      <c r="D214" s="30">
        <v>0</v>
      </c>
      <c r="E214" s="30">
        <v>0.82</v>
      </c>
      <c r="F214" s="30">
        <v>0</v>
      </c>
      <c r="G214" s="30">
        <v>0</v>
      </c>
      <c r="H214" s="30">
        <v>1374036731.1800001</v>
      </c>
      <c r="I214" s="30">
        <v>1308409958.1800001</v>
      </c>
      <c r="J214" s="30">
        <v>0</v>
      </c>
      <c r="K214" s="30">
        <v>1308409958.1800001</v>
      </c>
      <c r="L214" s="30">
        <v>65626773</v>
      </c>
      <c r="M214" s="30">
        <v>944666453.21000004</v>
      </c>
      <c r="N214" s="30">
        <v>336020812</v>
      </c>
      <c r="O214" s="30">
        <v>1280687265.21</v>
      </c>
    </row>
    <row r="215" spans="1:15" customFormat="1" ht="15" x14ac:dyDescent="0.25">
      <c r="A215" s="29" t="s">
        <v>658</v>
      </c>
      <c r="B215" s="29" t="s">
        <v>659</v>
      </c>
      <c r="C215" s="30">
        <v>1234215338</v>
      </c>
      <c r="D215" s="30">
        <v>0</v>
      </c>
      <c r="E215" s="30">
        <v>0.98</v>
      </c>
      <c r="F215" s="30">
        <v>0</v>
      </c>
      <c r="G215" s="30">
        <v>0</v>
      </c>
      <c r="H215" s="30">
        <v>1234215337.02</v>
      </c>
      <c r="I215" s="30">
        <v>1122205297.02</v>
      </c>
      <c r="J215" s="30">
        <v>110590706</v>
      </c>
      <c r="K215" s="30">
        <v>1232796003.02</v>
      </c>
      <c r="L215" s="30">
        <v>1419334</v>
      </c>
      <c r="M215" s="30">
        <v>0</v>
      </c>
      <c r="N215" s="30">
        <v>110590706</v>
      </c>
      <c r="O215" s="30">
        <v>110590706</v>
      </c>
    </row>
    <row r="216" spans="1:15" customFormat="1" ht="15" x14ac:dyDescent="0.25">
      <c r="A216" s="29" t="s">
        <v>660</v>
      </c>
      <c r="B216" s="29" t="s">
        <v>661</v>
      </c>
      <c r="C216" s="30">
        <v>52739640</v>
      </c>
      <c r="D216" s="30">
        <v>0</v>
      </c>
      <c r="E216" s="30">
        <v>0.98</v>
      </c>
      <c r="F216" s="30">
        <v>0</v>
      </c>
      <c r="G216" s="30">
        <v>0</v>
      </c>
      <c r="H216" s="30">
        <v>52739639.020000003</v>
      </c>
      <c r="I216" s="30">
        <v>14141750.019999996</v>
      </c>
      <c r="J216" s="30">
        <v>0</v>
      </c>
      <c r="K216" s="30">
        <v>14141750.019999996</v>
      </c>
      <c r="L216" s="30">
        <v>38597889.000000007</v>
      </c>
      <c r="M216" s="30">
        <v>1231146.1999999993</v>
      </c>
      <c r="N216" s="30">
        <v>12910603.819999997</v>
      </c>
      <c r="O216" s="30">
        <v>14141750.019999996</v>
      </c>
    </row>
    <row r="217" spans="1:15" customFormat="1" ht="15" x14ac:dyDescent="0.25">
      <c r="A217" s="29" t="s">
        <v>662</v>
      </c>
      <c r="B217" s="29" t="s">
        <v>663</v>
      </c>
      <c r="C217" s="30">
        <v>1049</v>
      </c>
      <c r="D217" s="30">
        <v>0</v>
      </c>
      <c r="E217" s="30">
        <v>0</v>
      </c>
      <c r="F217" s="30">
        <v>0</v>
      </c>
      <c r="G217" s="30">
        <v>0</v>
      </c>
      <c r="H217" s="30">
        <v>1049</v>
      </c>
      <c r="I217" s="30">
        <v>0</v>
      </c>
      <c r="J217" s="30">
        <v>0</v>
      </c>
      <c r="K217" s="30">
        <v>0</v>
      </c>
      <c r="L217" s="30">
        <v>1049</v>
      </c>
      <c r="M217" s="30">
        <v>0</v>
      </c>
      <c r="N217" s="30">
        <v>0</v>
      </c>
      <c r="O217" s="30">
        <v>0</v>
      </c>
    </row>
    <row r="218" spans="1:15" customFormat="1" ht="15" x14ac:dyDescent="0.25">
      <c r="A218" s="29" t="s">
        <v>664</v>
      </c>
      <c r="B218" s="29" t="s">
        <v>665</v>
      </c>
      <c r="C218" s="30">
        <v>1467890790</v>
      </c>
      <c r="D218" s="30">
        <v>0</v>
      </c>
      <c r="E218" s="30">
        <v>0.4</v>
      </c>
      <c r="F218" s="30">
        <v>0</v>
      </c>
      <c r="G218" s="30">
        <v>0</v>
      </c>
      <c r="H218" s="30">
        <v>1467890789.5999999</v>
      </c>
      <c r="I218" s="30">
        <v>1456210308.5999999</v>
      </c>
      <c r="J218" s="30">
        <v>0</v>
      </c>
      <c r="K218" s="30">
        <v>1456210308.5999999</v>
      </c>
      <c r="L218" s="30">
        <v>11680481</v>
      </c>
      <c r="M218" s="30">
        <v>790293913</v>
      </c>
      <c r="N218" s="30">
        <v>650314200</v>
      </c>
      <c r="O218" s="30">
        <v>1440608113</v>
      </c>
    </row>
    <row r="219" spans="1:15" customFormat="1" ht="15" x14ac:dyDescent="0.25">
      <c r="A219" s="29" t="s">
        <v>666</v>
      </c>
      <c r="B219" s="29" t="s">
        <v>667</v>
      </c>
      <c r="C219" s="30">
        <v>58243125</v>
      </c>
      <c r="D219" s="30">
        <v>0</v>
      </c>
      <c r="E219" s="30">
        <v>0</v>
      </c>
      <c r="F219" s="30">
        <v>0</v>
      </c>
      <c r="G219" s="30">
        <v>0</v>
      </c>
      <c r="H219" s="30">
        <v>58243125</v>
      </c>
      <c r="I219" s="30">
        <v>58243125</v>
      </c>
      <c r="J219" s="30">
        <v>0</v>
      </c>
      <c r="K219" s="30">
        <v>58243125</v>
      </c>
      <c r="L219" s="30">
        <v>0</v>
      </c>
      <c r="M219" s="30">
        <v>0</v>
      </c>
      <c r="N219" s="30">
        <v>0</v>
      </c>
      <c r="O219" s="30">
        <v>0</v>
      </c>
    </row>
    <row r="220" spans="1:15" customFormat="1" ht="15" x14ac:dyDescent="0.25">
      <c r="A220" s="29" t="s">
        <v>668</v>
      </c>
      <c r="B220" s="29" t="s">
        <v>669</v>
      </c>
      <c r="C220" s="30">
        <v>328984505</v>
      </c>
      <c r="D220" s="30">
        <v>0</v>
      </c>
      <c r="E220" s="30">
        <v>0.4</v>
      </c>
      <c r="F220" s="30">
        <v>0</v>
      </c>
      <c r="G220" s="30">
        <v>0</v>
      </c>
      <c r="H220" s="30">
        <v>328984504.60000002</v>
      </c>
      <c r="I220" s="30">
        <v>69321143.599999994</v>
      </c>
      <c r="J220" s="30">
        <v>-1</v>
      </c>
      <c r="K220" s="30">
        <v>69321142.599999994</v>
      </c>
      <c r="L220" s="30">
        <v>259663362.00000003</v>
      </c>
      <c r="M220" s="30">
        <v>28144088.999999993</v>
      </c>
      <c r="N220" s="30">
        <v>41177053.600000001</v>
      </c>
      <c r="O220" s="30">
        <v>69321142.599999994</v>
      </c>
    </row>
    <row r="221" spans="1:15" customFormat="1" ht="15" x14ac:dyDescent="0.25">
      <c r="A221" s="29" t="s">
        <v>670</v>
      </c>
      <c r="B221" s="29" t="s">
        <v>671</v>
      </c>
      <c r="C221" s="30">
        <v>1147570232</v>
      </c>
      <c r="D221" s="30">
        <v>0</v>
      </c>
      <c r="E221" s="30">
        <v>0</v>
      </c>
      <c r="F221" s="30">
        <v>0</v>
      </c>
      <c r="G221" s="30">
        <v>0</v>
      </c>
      <c r="H221" s="30">
        <v>1147570232</v>
      </c>
      <c r="I221" s="30">
        <v>1086649420</v>
      </c>
      <c r="J221" s="30">
        <v>60880497</v>
      </c>
      <c r="K221" s="30">
        <v>1147529917</v>
      </c>
      <c r="L221" s="30">
        <v>40315</v>
      </c>
      <c r="M221" s="30">
        <v>325994825.99999994</v>
      </c>
      <c r="N221" s="30">
        <v>314451812.80000001</v>
      </c>
      <c r="O221" s="30">
        <v>640446638.79999995</v>
      </c>
    </row>
    <row r="222" spans="1:15" customFormat="1" ht="15" x14ac:dyDescent="0.25">
      <c r="A222" s="29" t="s">
        <v>672</v>
      </c>
      <c r="B222" s="29" t="s">
        <v>673</v>
      </c>
      <c r="C222" s="30">
        <v>27285360</v>
      </c>
      <c r="D222" s="30">
        <v>0</v>
      </c>
      <c r="E222" s="30">
        <v>0.89</v>
      </c>
      <c r="F222" s="30">
        <v>0</v>
      </c>
      <c r="G222" s="30">
        <v>0</v>
      </c>
      <c r="H222" s="30">
        <v>27285359.109999999</v>
      </c>
      <c r="I222" s="30">
        <v>10630858</v>
      </c>
      <c r="J222" s="30">
        <v>16654501.109999999</v>
      </c>
      <c r="K222" s="30">
        <v>27285359.109999999</v>
      </c>
      <c r="L222" s="30">
        <v>0</v>
      </c>
      <c r="M222" s="30">
        <v>10630858</v>
      </c>
      <c r="N222" s="30">
        <v>16654501.109999999</v>
      </c>
      <c r="O222" s="30">
        <v>27285359.109999999</v>
      </c>
    </row>
    <row r="223" spans="1:15" customFormat="1" ht="15" x14ac:dyDescent="0.25">
      <c r="A223" s="29" t="s">
        <v>674</v>
      </c>
      <c r="B223" s="29" t="s">
        <v>675</v>
      </c>
      <c r="C223" s="30">
        <v>398832675</v>
      </c>
      <c r="D223" s="30">
        <v>0</v>
      </c>
      <c r="E223" s="30">
        <v>0</v>
      </c>
      <c r="F223" s="30">
        <v>0</v>
      </c>
      <c r="G223" s="30">
        <v>0</v>
      </c>
      <c r="H223" s="30">
        <v>398832675</v>
      </c>
      <c r="I223" s="30">
        <v>371231988</v>
      </c>
      <c r="J223" s="30">
        <v>0</v>
      </c>
      <c r="K223" s="30">
        <v>371231988</v>
      </c>
      <c r="L223" s="30">
        <v>27600687</v>
      </c>
      <c r="M223" s="30">
        <v>350217864</v>
      </c>
      <c r="N223" s="30">
        <v>0</v>
      </c>
      <c r="O223" s="30">
        <v>350217864</v>
      </c>
    </row>
    <row r="224" spans="1:15" customFormat="1" ht="15" x14ac:dyDescent="0.25">
      <c r="A224" s="29" t="s">
        <v>676</v>
      </c>
      <c r="B224" s="29" t="s">
        <v>677</v>
      </c>
      <c r="C224" s="30">
        <v>267873585</v>
      </c>
      <c r="D224" s="30">
        <v>0</v>
      </c>
      <c r="E224" s="30">
        <v>0.8</v>
      </c>
      <c r="F224" s="30">
        <v>0</v>
      </c>
      <c r="G224" s="30">
        <v>0</v>
      </c>
      <c r="H224" s="30">
        <v>267873584.19999999</v>
      </c>
      <c r="I224" s="30">
        <v>267108329.86000004</v>
      </c>
      <c r="J224" s="30">
        <v>0</v>
      </c>
      <c r="K224" s="30">
        <v>267108329.86000004</v>
      </c>
      <c r="L224" s="30">
        <v>765254.33999994397</v>
      </c>
      <c r="M224" s="30">
        <v>256151887.86000001</v>
      </c>
      <c r="N224" s="30">
        <v>0</v>
      </c>
      <c r="O224" s="30">
        <v>256151887.86000001</v>
      </c>
    </row>
    <row r="225" spans="1:15" customFormat="1" ht="15" x14ac:dyDescent="0.25">
      <c r="A225" s="29" t="s">
        <v>678</v>
      </c>
      <c r="B225" s="29" t="s">
        <v>679</v>
      </c>
      <c r="C225" s="30">
        <v>0</v>
      </c>
      <c r="D225" s="30">
        <v>336389242</v>
      </c>
      <c r="E225" s="30">
        <v>0</v>
      </c>
      <c r="F225" s="30">
        <v>0</v>
      </c>
      <c r="G225" s="30">
        <v>0</v>
      </c>
      <c r="H225" s="30">
        <v>336389242</v>
      </c>
      <c r="I225" s="30">
        <v>336389242</v>
      </c>
      <c r="J225" s="30">
        <v>0</v>
      </c>
      <c r="K225" s="30">
        <v>336389242</v>
      </c>
      <c r="L225" s="30">
        <v>0</v>
      </c>
      <c r="M225" s="30">
        <v>320174936.19999999</v>
      </c>
      <c r="N225" s="30">
        <v>16214305.800000001</v>
      </c>
      <c r="O225" s="30">
        <v>336389242</v>
      </c>
    </row>
    <row r="226" spans="1:15" customFormat="1" ht="15" x14ac:dyDescent="0.25">
      <c r="A226" s="29" t="s">
        <v>680</v>
      </c>
      <c r="B226" s="29" t="s">
        <v>681</v>
      </c>
      <c r="C226" s="30">
        <v>0</v>
      </c>
      <c r="D226" s="30">
        <v>233375741</v>
      </c>
      <c r="E226" s="30">
        <v>0</v>
      </c>
      <c r="F226" s="30">
        <v>0</v>
      </c>
      <c r="G226" s="30">
        <v>0</v>
      </c>
      <c r="H226" s="30">
        <v>233375741</v>
      </c>
      <c r="I226" s="30">
        <v>219169353</v>
      </c>
      <c r="J226" s="30">
        <v>0</v>
      </c>
      <c r="K226" s="30">
        <v>219169353</v>
      </c>
      <c r="L226" s="30">
        <v>14206388</v>
      </c>
      <c r="M226" s="30">
        <v>211890578.40000001</v>
      </c>
      <c r="N226" s="30">
        <v>7278774.5999999996</v>
      </c>
      <c r="O226" s="30">
        <v>219169353</v>
      </c>
    </row>
    <row r="227" spans="1:15" customFormat="1" ht="15" x14ac:dyDescent="0.25">
      <c r="A227" s="29" t="s">
        <v>682</v>
      </c>
      <c r="B227" s="29" t="s">
        <v>683</v>
      </c>
      <c r="C227" s="30">
        <v>0</v>
      </c>
      <c r="D227" s="30">
        <v>100959190</v>
      </c>
      <c r="E227" s="30">
        <v>0</v>
      </c>
      <c r="F227" s="30">
        <v>0</v>
      </c>
      <c r="G227" s="30">
        <v>0</v>
      </c>
      <c r="H227" s="30">
        <v>100959190</v>
      </c>
      <c r="I227" s="30">
        <v>64500000</v>
      </c>
      <c r="J227" s="30">
        <v>0</v>
      </c>
      <c r="K227" s="30">
        <v>64500000</v>
      </c>
      <c r="L227" s="30">
        <v>36459190</v>
      </c>
      <c r="M227" s="30">
        <v>32250000</v>
      </c>
      <c r="N227" s="30">
        <v>9459990</v>
      </c>
      <c r="O227" s="30">
        <v>41709990</v>
      </c>
    </row>
    <row r="228" spans="1:15" customFormat="1" ht="15" x14ac:dyDescent="0.25">
      <c r="A228" s="29" t="s">
        <v>684</v>
      </c>
      <c r="B228" s="29" t="s">
        <v>685</v>
      </c>
      <c r="C228" s="30">
        <v>0</v>
      </c>
      <c r="D228" s="30">
        <v>904346220</v>
      </c>
      <c r="E228" s="30">
        <v>0</v>
      </c>
      <c r="F228" s="30">
        <v>0</v>
      </c>
      <c r="G228" s="30">
        <v>0</v>
      </c>
      <c r="H228" s="30">
        <v>904346220</v>
      </c>
      <c r="I228" s="30">
        <v>872646064</v>
      </c>
      <c r="J228" s="30">
        <v>11089395</v>
      </c>
      <c r="K228" s="30">
        <v>883735459</v>
      </c>
      <c r="L228" s="30">
        <v>20610761</v>
      </c>
      <c r="M228" s="30">
        <v>390330714.01999998</v>
      </c>
      <c r="N228" s="30">
        <v>330493059.51999998</v>
      </c>
      <c r="O228" s="30">
        <v>720823773.53999996</v>
      </c>
    </row>
    <row r="229" spans="1:15" customFormat="1" ht="15" x14ac:dyDescent="0.25">
      <c r="A229" s="29" t="s">
        <v>686</v>
      </c>
      <c r="B229" s="29" t="s">
        <v>687</v>
      </c>
      <c r="C229" s="30">
        <v>0</v>
      </c>
      <c r="D229" s="30">
        <v>2198871448</v>
      </c>
      <c r="E229" s="30">
        <v>0</v>
      </c>
      <c r="F229" s="30">
        <v>0</v>
      </c>
      <c r="G229" s="30">
        <v>0</v>
      </c>
      <c r="H229" s="30">
        <v>2198871448</v>
      </c>
      <c r="I229" s="30">
        <v>2198035822</v>
      </c>
      <c r="J229" s="30">
        <v>0</v>
      </c>
      <c r="K229" s="30">
        <v>2198035822</v>
      </c>
      <c r="L229" s="30">
        <v>835626</v>
      </c>
      <c r="M229" s="30">
        <v>879214328.79999995</v>
      </c>
      <c r="N229" s="30">
        <v>1146417355.2</v>
      </c>
      <c r="O229" s="30">
        <v>2025631684</v>
      </c>
    </row>
    <row r="230" spans="1:15" customFormat="1" ht="15" x14ac:dyDescent="0.25">
      <c r="A230" s="29" t="s">
        <v>932</v>
      </c>
      <c r="B230" s="29" t="s">
        <v>933</v>
      </c>
      <c r="C230" s="30">
        <v>0</v>
      </c>
      <c r="D230" s="30">
        <v>6114189437</v>
      </c>
      <c r="E230" s="30">
        <v>0</v>
      </c>
      <c r="F230" s="30">
        <v>0</v>
      </c>
      <c r="G230" s="30">
        <v>0</v>
      </c>
      <c r="H230" s="30">
        <v>6114189437</v>
      </c>
      <c r="I230" s="30">
        <v>0</v>
      </c>
      <c r="J230" s="30">
        <v>2460184066.0100002</v>
      </c>
      <c r="K230" s="30">
        <v>2460184066.0100002</v>
      </c>
      <c r="L230" s="30">
        <v>3654005370.9899998</v>
      </c>
      <c r="M230" s="30">
        <v>0</v>
      </c>
      <c r="N230" s="30">
        <v>2460184066.0100002</v>
      </c>
      <c r="O230" s="30">
        <v>2460184066.0100002</v>
      </c>
    </row>
    <row r="231" spans="1:15" customFormat="1" ht="15" x14ac:dyDescent="0.25">
      <c r="A231" s="29" t="s">
        <v>934</v>
      </c>
      <c r="B231" s="29" t="s">
        <v>935</v>
      </c>
      <c r="C231" s="30">
        <v>0</v>
      </c>
      <c r="D231" s="30">
        <v>4381973373</v>
      </c>
      <c r="E231" s="30">
        <v>0</v>
      </c>
      <c r="F231" s="30">
        <v>0</v>
      </c>
      <c r="G231" s="30">
        <v>0</v>
      </c>
      <c r="H231" s="30">
        <v>4381973373</v>
      </c>
      <c r="I231" s="30">
        <v>0</v>
      </c>
      <c r="J231" s="30">
        <v>276258035</v>
      </c>
      <c r="K231" s="30">
        <v>276258035</v>
      </c>
      <c r="L231" s="30">
        <v>4105715338</v>
      </c>
      <c r="M231" s="30">
        <v>0</v>
      </c>
      <c r="N231" s="30">
        <v>276258035</v>
      </c>
      <c r="O231" s="30">
        <v>276258035</v>
      </c>
    </row>
    <row r="232" spans="1:15" customFormat="1" ht="15" x14ac:dyDescent="0.25">
      <c r="A232" s="29"/>
      <c r="B232" s="29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</row>
    <row r="233" spans="1:15" s="49" customFormat="1" ht="15" x14ac:dyDescent="0.25">
      <c r="A233" s="37" t="s">
        <v>688</v>
      </c>
      <c r="B233" s="37" t="s">
        <v>689</v>
      </c>
      <c r="C233" s="38">
        <v>138349857646</v>
      </c>
      <c r="D233" s="38">
        <v>0</v>
      </c>
      <c r="E233" s="38">
        <v>0</v>
      </c>
      <c r="F233" s="38">
        <v>31202029642.349998</v>
      </c>
      <c r="G233" s="38">
        <v>-31202029642.349998</v>
      </c>
      <c r="H233" s="38">
        <v>138349857646</v>
      </c>
      <c r="I233" s="38">
        <v>31472111135.220001</v>
      </c>
      <c r="J233" s="38">
        <v>32888345159</v>
      </c>
      <c r="K233" s="38">
        <v>64360456294.220001</v>
      </c>
      <c r="L233" s="38">
        <v>73989401351.779999</v>
      </c>
      <c r="M233" s="38">
        <v>6508441367.5099983</v>
      </c>
      <c r="N233" s="38">
        <v>11199173089.02</v>
      </c>
      <c r="O233" s="38">
        <v>17707614456.529999</v>
      </c>
    </row>
    <row r="234" spans="1:15" customFormat="1" ht="15" x14ac:dyDescent="0.25">
      <c r="A234" s="29" t="s">
        <v>690</v>
      </c>
      <c r="B234" s="29" t="s">
        <v>691</v>
      </c>
      <c r="C234" s="30">
        <v>10684402908</v>
      </c>
      <c r="D234" s="30">
        <v>0</v>
      </c>
      <c r="E234" s="30">
        <v>0</v>
      </c>
      <c r="F234" s="30">
        <v>351891824.35000002</v>
      </c>
      <c r="G234" s="30">
        <v>0</v>
      </c>
      <c r="H234" s="30">
        <v>11036294732.35</v>
      </c>
      <c r="I234" s="30">
        <v>3780376349.3500004</v>
      </c>
      <c r="J234" s="30">
        <v>7200000000</v>
      </c>
      <c r="K234" s="30">
        <v>10980376349.35</v>
      </c>
      <c r="L234" s="30">
        <v>55918383</v>
      </c>
      <c r="M234" s="30">
        <v>2086449600</v>
      </c>
      <c r="N234" s="30">
        <v>2072504552.5999999</v>
      </c>
      <c r="O234" s="30">
        <v>4158954152.5999999</v>
      </c>
    </row>
    <row r="235" spans="1:15" customFormat="1" ht="15" x14ac:dyDescent="0.25">
      <c r="A235" s="29" t="s">
        <v>692</v>
      </c>
      <c r="B235" s="29" t="s">
        <v>141</v>
      </c>
      <c r="C235" s="30">
        <v>7635820349</v>
      </c>
      <c r="D235" s="30">
        <v>0</v>
      </c>
      <c r="E235" s="30">
        <v>0</v>
      </c>
      <c r="F235" s="30">
        <v>0</v>
      </c>
      <c r="G235" s="30">
        <v>-760102951</v>
      </c>
      <c r="H235" s="30">
        <v>6875717398</v>
      </c>
      <c r="I235" s="30">
        <v>993958064</v>
      </c>
      <c r="J235" s="30">
        <v>1746585641</v>
      </c>
      <c r="K235" s="30">
        <v>2740543705</v>
      </c>
      <c r="L235" s="30">
        <v>4135173693</v>
      </c>
      <c r="M235" s="30">
        <v>110914250</v>
      </c>
      <c r="N235" s="30">
        <v>0</v>
      </c>
      <c r="O235" s="30">
        <v>110914250</v>
      </c>
    </row>
    <row r="236" spans="1:15" customFormat="1" ht="15" x14ac:dyDescent="0.25">
      <c r="A236" s="29" t="s">
        <v>693</v>
      </c>
      <c r="B236" s="29" t="s">
        <v>694</v>
      </c>
      <c r="C236" s="30">
        <v>99581833145</v>
      </c>
      <c r="D236" s="30">
        <v>0</v>
      </c>
      <c r="E236" s="30">
        <v>0</v>
      </c>
      <c r="F236" s="30">
        <v>0</v>
      </c>
      <c r="G236" s="30">
        <v>-15855024880.35</v>
      </c>
      <c r="H236" s="30">
        <v>83726808264.649994</v>
      </c>
      <c r="I236" s="30">
        <v>22610427658.089996</v>
      </c>
      <c r="J236" s="30">
        <v>23941759518</v>
      </c>
      <c r="K236" s="30">
        <v>46552187176.089996</v>
      </c>
      <c r="L236" s="30">
        <v>37174621088.559998</v>
      </c>
      <c r="M236" s="30">
        <v>3524883713.5100002</v>
      </c>
      <c r="N236" s="30">
        <v>8578737705.6200008</v>
      </c>
      <c r="O236" s="30">
        <v>12103621419.130001</v>
      </c>
    </row>
    <row r="237" spans="1:15" customFormat="1" ht="15" x14ac:dyDescent="0.25">
      <c r="A237" s="29" t="s">
        <v>695</v>
      </c>
      <c r="B237" s="29" t="s">
        <v>147</v>
      </c>
      <c r="C237" s="30">
        <v>1784938005</v>
      </c>
      <c r="D237" s="30">
        <v>0</v>
      </c>
      <c r="E237" s="30">
        <v>0</v>
      </c>
      <c r="F237" s="30">
        <v>14551247662</v>
      </c>
      <c r="G237" s="30">
        <v>0</v>
      </c>
      <c r="H237" s="30">
        <v>16336185667</v>
      </c>
      <c r="I237" s="30">
        <v>2277710550.98</v>
      </c>
      <c r="J237" s="30">
        <v>0</v>
      </c>
      <c r="K237" s="30">
        <v>2277710550.98</v>
      </c>
      <c r="L237" s="30">
        <v>14058475116.02</v>
      </c>
      <c r="M237" s="30">
        <v>0</v>
      </c>
      <c r="N237" s="30">
        <v>0</v>
      </c>
      <c r="O237" s="30">
        <v>0</v>
      </c>
    </row>
    <row r="238" spans="1:15" customFormat="1" ht="15" x14ac:dyDescent="0.25">
      <c r="A238" s="29" t="s">
        <v>696</v>
      </c>
      <c r="B238" s="29" t="s">
        <v>145</v>
      </c>
      <c r="C238" s="30">
        <v>16336185667</v>
      </c>
      <c r="D238" s="30">
        <v>0</v>
      </c>
      <c r="E238" s="30">
        <v>0</v>
      </c>
      <c r="F238" s="30">
        <v>16298890156</v>
      </c>
      <c r="G238" s="30">
        <v>-14551247662</v>
      </c>
      <c r="H238" s="30">
        <v>18083828161</v>
      </c>
      <c r="I238" s="30">
        <v>0</v>
      </c>
      <c r="J238" s="30">
        <v>0</v>
      </c>
      <c r="K238" s="30">
        <v>0</v>
      </c>
      <c r="L238" s="30">
        <v>18083828161</v>
      </c>
      <c r="M238" s="30">
        <v>0</v>
      </c>
      <c r="N238" s="30">
        <v>0</v>
      </c>
      <c r="O238" s="30">
        <v>0</v>
      </c>
    </row>
    <row r="239" spans="1:15" customFormat="1" ht="15" x14ac:dyDescent="0.25">
      <c r="A239" s="29" t="s">
        <v>697</v>
      </c>
      <c r="B239" s="29" t="s">
        <v>698</v>
      </c>
      <c r="C239" s="30">
        <v>35654149</v>
      </c>
      <c r="D239" s="30">
        <v>0</v>
      </c>
      <c r="E239" s="30">
        <v>0</v>
      </c>
      <c r="F239" s="30">
        <v>0</v>
      </c>
      <c r="G239" s="30">
        <v>-35654149</v>
      </c>
      <c r="H239" s="30">
        <v>0</v>
      </c>
      <c r="I239" s="30">
        <v>0</v>
      </c>
      <c r="J239" s="30">
        <v>0</v>
      </c>
      <c r="K239" s="30">
        <v>0</v>
      </c>
      <c r="L239" s="30">
        <v>0</v>
      </c>
      <c r="M239" s="30">
        <v>0</v>
      </c>
      <c r="N239" s="30">
        <v>0</v>
      </c>
      <c r="O239" s="30">
        <v>0</v>
      </c>
    </row>
    <row r="240" spans="1:15" customFormat="1" ht="15" x14ac:dyDescent="0.25">
      <c r="A240" s="29" t="s">
        <v>699</v>
      </c>
      <c r="B240" s="29" t="s">
        <v>700</v>
      </c>
      <c r="C240" s="30">
        <v>2291023423</v>
      </c>
      <c r="D240" s="30">
        <v>0</v>
      </c>
      <c r="E240" s="30">
        <v>0</v>
      </c>
      <c r="F240" s="30">
        <v>0</v>
      </c>
      <c r="G240" s="30">
        <v>0</v>
      </c>
      <c r="H240" s="30">
        <v>2291023423</v>
      </c>
      <c r="I240" s="30">
        <v>1809638512.8</v>
      </c>
      <c r="J240" s="30">
        <v>0</v>
      </c>
      <c r="K240" s="30">
        <v>1809638512.8</v>
      </c>
      <c r="L240" s="30">
        <v>481384910.20000005</v>
      </c>
      <c r="M240" s="30">
        <v>786193804</v>
      </c>
      <c r="N240" s="30">
        <v>547930830.79999995</v>
      </c>
      <c r="O240" s="30">
        <v>1334124634.8</v>
      </c>
    </row>
    <row r="241" spans="1:15" customFormat="1" ht="15" x14ac:dyDescent="0.25">
      <c r="A241" s="29"/>
      <c r="B241" s="29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</row>
    <row r="242" spans="1:15" s="49" customFormat="1" ht="15" x14ac:dyDescent="0.25">
      <c r="A242" s="37" t="s">
        <v>701</v>
      </c>
      <c r="B242" s="37" t="s">
        <v>385</v>
      </c>
      <c r="C242" s="38">
        <v>150000000</v>
      </c>
      <c r="D242" s="38">
        <v>0</v>
      </c>
      <c r="E242" s="38">
        <v>0</v>
      </c>
      <c r="F242" s="38">
        <v>0</v>
      </c>
      <c r="G242" s="38">
        <v>-147000000</v>
      </c>
      <c r="H242" s="38">
        <v>3000000</v>
      </c>
      <c r="I242" s="38">
        <v>0</v>
      </c>
      <c r="J242" s="38">
        <v>0</v>
      </c>
      <c r="K242" s="38">
        <v>0</v>
      </c>
      <c r="L242" s="38">
        <v>3000000</v>
      </c>
      <c r="M242" s="38">
        <v>0</v>
      </c>
      <c r="N242" s="38">
        <v>0</v>
      </c>
      <c r="O242" s="38">
        <v>0</v>
      </c>
    </row>
    <row r="243" spans="1:15" s="49" customFormat="1" ht="15" x14ac:dyDescent="0.25">
      <c r="A243" s="37" t="s">
        <v>702</v>
      </c>
      <c r="B243" s="37" t="s">
        <v>703</v>
      </c>
      <c r="C243" s="38">
        <v>50000000</v>
      </c>
      <c r="D243" s="38">
        <v>0</v>
      </c>
      <c r="E243" s="38">
        <v>0</v>
      </c>
      <c r="F243" s="38">
        <v>0</v>
      </c>
      <c r="G243" s="38">
        <v>-47000000</v>
      </c>
      <c r="H243" s="38">
        <v>3000000</v>
      </c>
      <c r="I243" s="38">
        <v>0</v>
      </c>
      <c r="J243" s="38">
        <v>0</v>
      </c>
      <c r="K243" s="38">
        <v>0</v>
      </c>
      <c r="L243" s="38">
        <v>3000000</v>
      </c>
      <c r="M243" s="38">
        <v>0</v>
      </c>
      <c r="N243" s="38">
        <v>0</v>
      </c>
      <c r="O243" s="38">
        <v>0</v>
      </c>
    </row>
    <row r="244" spans="1:15" customFormat="1" ht="15" x14ac:dyDescent="0.25">
      <c r="A244" s="29" t="s">
        <v>704</v>
      </c>
      <c r="B244" s="29" t="s">
        <v>705</v>
      </c>
      <c r="C244" s="30">
        <v>50000000</v>
      </c>
      <c r="D244" s="30">
        <v>0</v>
      </c>
      <c r="E244" s="30">
        <v>0</v>
      </c>
      <c r="F244" s="30">
        <v>0</v>
      </c>
      <c r="G244" s="30">
        <v>-47000000</v>
      </c>
      <c r="H244" s="30">
        <v>3000000</v>
      </c>
      <c r="I244" s="30">
        <v>0</v>
      </c>
      <c r="J244" s="30">
        <v>0</v>
      </c>
      <c r="K244" s="30">
        <v>0</v>
      </c>
      <c r="L244" s="30">
        <v>3000000</v>
      </c>
      <c r="M244" s="30">
        <v>0</v>
      </c>
      <c r="N244" s="30">
        <v>0</v>
      </c>
      <c r="O244" s="30">
        <v>0</v>
      </c>
    </row>
    <row r="245" spans="1:15" s="49" customFormat="1" ht="15" x14ac:dyDescent="0.25">
      <c r="A245" s="37" t="s">
        <v>706</v>
      </c>
      <c r="B245" s="37" t="s">
        <v>707</v>
      </c>
      <c r="C245" s="38">
        <v>100000000</v>
      </c>
      <c r="D245" s="38">
        <v>0</v>
      </c>
      <c r="E245" s="38">
        <v>0</v>
      </c>
      <c r="F245" s="38">
        <v>0</v>
      </c>
      <c r="G245" s="38">
        <v>-100000000</v>
      </c>
      <c r="H245" s="38">
        <v>0</v>
      </c>
      <c r="I245" s="38">
        <v>0</v>
      </c>
      <c r="J245" s="38">
        <v>0</v>
      </c>
      <c r="K245" s="38">
        <v>0</v>
      </c>
      <c r="L245" s="38">
        <v>0</v>
      </c>
      <c r="M245" s="38">
        <v>0</v>
      </c>
      <c r="N245" s="38">
        <v>0</v>
      </c>
      <c r="O245" s="38">
        <v>0</v>
      </c>
    </row>
    <row r="246" spans="1:15" customFormat="1" ht="15" x14ac:dyDescent="0.25">
      <c r="A246" s="29" t="s">
        <v>708</v>
      </c>
      <c r="B246" s="29" t="s">
        <v>709</v>
      </c>
      <c r="C246" s="30">
        <v>100000000</v>
      </c>
      <c r="D246" s="30">
        <v>0</v>
      </c>
      <c r="E246" s="30">
        <v>0</v>
      </c>
      <c r="F246" s="30">
        <v>0</v>
      </c>
      <c r="G246" s="30">
        <v>-100000000</v>
      </c>
      <c r="H246" s="30">
        <v>0</v>
      </c>
      <c r="I246" s="30">
        <v>0</v>
      </c>
      <c r="J246" s="30">
        <v>0</v>
      </c>
      <c r="K246" s="30">
        <v>0</v>
      </c>
      <c r="L246" s="30">
        <v>0</v>
      </c>
      <c r="M246" s="30">
        <v>0</v>
      </c>
      <c r="N246" s="30">
        <v>0</v>
      </c>
      <c r="O246" s="30">
        <v>0</v>
      </c>
    </row>
    <row r="247" spans="1:15" s="49" customFormat="1" ht="15" x14ac:dyDescent="0.25">
      <c r="A247" s="37" t="s">
        <v>710</v>
      </c>
      <c r="B247" s="37" t="s">
        <v>403</v>
      </c>
      <c r="C247" s="38">
        <v>953317202</v>
      </c>
      <c r="D247" s="38">
        <v>70746689.079999998</v>
      </c>
      <c r="E247" s="38">
        <v>0</v>
      </c>
      <c r="F247" s="38">
        <v>0</v>
      </c>
      <c r="G247" s="38">
        <v>-444000000</v>
      </c>
      <c r="H247" s="38">
        <v>580063891.08000004</v>
      </c>
      <c r="I247" s="38">
        <v>462653746.07999998</v>
      </c>
      <c r="J247" s="38">
        <v>3250000</v>
      </c>
      <c r="K247" s="38">
        <v>465903746.07999998</v>
      </c>
      <c r="L247" s="38">
        <v>114160145.00000006</v>
      </c>
      <c r="M247" s="38">
        <v>76933190</v>
      </c>
      <c r="N247" s="38">
        <v>3250000</v>
      </c>
      <c r="O247" s="38">
        <v>80183190</v>
      </c>
    </row>
    <row r="248" spans="1:15" s="49" customFormat="1" ht="15" x14ac:dyDescent="0.25">
      <c r="A248" s="37" t="s">
        <v>711</v>
      </c>
      <c r="B248" s="37" t="s">
        <v>430</v>
      </c>
      <c r="C248" s="38">
        <v>953317202</v>
      </c>
      <c r="D248" s="38">
        <v>70746689.079999998</v>
      </c>
      <c r="E248" s="38">
        <v>0</v>
      </c>
      <c r="F248" s="38">
        <v>0</v>
      </c>
      <c r="G248" s="38">
        <v>-444000000</v>
      </c>
      <c r="H248" s="38">
        <v>580063891.08000004</v>
      </c>
      <c r="I248" s="38">
        <v>462653746.07999998</v>
      </c>
      <c r="J248" s="38">
        <v>3250000</v>
      </c>
      <c r="K248" s="38">
        <v>465903746.07999998</v>
      </c>
      <c r="L248" s="38">
        <v>114160145.00000006</v>
      </c>
      <c r="M248" s="38">
        <v>76933190</v>
      </c>
      <c r="N248" s="38">
        <v>3250000</v>
      </c>
      <c r="O248" s="38">
        <v>80183190</v>
      </c>
    </row>
    <row r="249" spans="1:15" s="49" customFormat="1" ht="15" x14ac:dyDescent="0.25">
      <c r="A249" s="37" t="s">
        <v>712</v>
      </c>
      <c r="B249" s="37" t="s">
        <v>713</v>
      </c>
      <c r="C249" s="38">
        <v>402000000</v>
      </c>
      <c r="D249" s="38">
        <v>0</v>
      </c>
      <c r="E249" s="38">
        <v>0</v>
      </c>
      <c r="F249" s="38">
        <v>0</v>
      </c>
      <c r="G249" s="38">
        <v>-299000000</v>
      </c>
      <c r="H249" s="38">
        <v>103000000</v>
      </c>
      <c r="I249" s="38">
        <v>6186500</v>
      </c>
      <c r="J249" s="38">
        <v>3250000</v>
      </c>
      <c r="K249" s="38">
        <v>9436500</v>
      </c>
      <c r="L249" s="38">
        <v>93563500</v>
      </c>
      <c r="M249" s="38">
        <v>6186500</v>
      </c>
      <c r="N249" s="38">
        <v>3250000</v>
      </c>
      <c r="O249" s="38">
        <v>9436500</v>
      </c>
    </row>
    <row r="250" spans="1:15" customFormat="1" ht="15" x14ac:dyDescent="0.25">
      <c r="A250" s="29" t="s">
        <v>714</v>
      </c>
      <c r="B250" s="29" t="s">
        <v>715</v>
      </c>
      <c r="C250" s="30">
        <v>95894500</v>
      </c>
      <c r="D250" s="30">
        <v>0</v>
      </c>
      <c r="E250" s="30">
        <v>0</v>
      </c>
      <c r="F250" s="30">
        <v>0</v>
      </c>
      <c r="G250" s="30">
        <v>-67200000</v>
      </c>
      <c r="H250" s="30">
        <v>28694500</v>
      </c>
      <c r="I250" s="30">
        <v>5620000</v>
      </c>
      <c r="J250" s="30">
        <v>3250000</v>
      </c>
      <c r="K250" s="30">
        <v>8870000</v>
      </c>
      <c r="L250" s="30">
        <v>19824500</v>
      </c>
      <c r="M250" s="30">
        <v>5620000</v>
      </c>
      <c r="N250" s="30">
        <v>3250000</v>
      </c>
      <c r="O250" s="30">
        <v>8870000</v>
      </c>
    </row>
    <row r="251" spans="1:15" customFormat="1" ht="15" x14ac:dyDescent="0.25">
      <c r="A251" s="29" t="s">
        <v>716</v>
      </c>
      <c r="B251" s="29" t="s">
        <v>717</v>
      </c>
      <c r="C251" s="30">
        <v>4105500</v>
      </c>
      <c r="D251" s="30">
        <v>0</v>
      </c>
      <c r="E251" s="30">
        <v>0</v>
      </c>
      <c r="F251" s="30">
        <v>0</v>
      </c>
      <c r="G251" s="30">
        <v>0</v>
      </c>
      <c r="H251" s="30">
        <v>4105500</v>
      </c>
      <c r="I251" s="30">
        <v>416500</v>
      </c>
      <c r="J251" s="30">
        <v>0</v>
      </c>
      <c r="K251" s="30">
        <v>416500</v>
      </c>
      <c r="L251" s="30">
        <v>3689000</v>
      </c>
      <c r="M251" s="30">
        <v>416500</v>
      </c>
      <c r="N251" s="30">
        <v>0</v>
      </c>
      <c r="O251" s="30">
        <v>416500</v>
      </c>
    </row>
    <row r="252" spans="1:15" customFormat="1" ht="15" x14ac:dyDescent="0.25">
      <c r="A252" s="29" t="s">
        <v>718</v>
      </c>
      <c r="B252" s="29" t="s">
        <v>719</v>
      </c>
      <c r="C252" s="30">
        <v>50000000</v>
      </c>
      <c r="D252" s="30">
        <v>0</v>
      </c>
      <c r="E252" s="30">
        <v>0</v>
      </c>
      <c r="F252" s="30">
        <v>0</v>
      </c>
      <c r="G252" s="30">
        <v>0</v>
      </c>
      <c r="H252" s="30">
        <v>50000000</v>
      </c>
      <c r="I252" s="30">
        <v>0</v>
      </c>
      <c r="J252" s="30">
        <v>0</v>
      </c>
      <c r="K252" s="30">
        <v>0</v>
      </c>
      <c r="L252" s="30">
        <v>50000000</v>
      </c>
      <c r="M252" s="30">
        <v>0</v>
      </c>
      <c r="N252" s="30">
        <v>0</v>
      </c>
      <c r="O252" s="30">
        <v>0</v>
      </c>
    </row>
    <row r="253" spans="1:15" customFormat="1" ht="15" x14ac:dyDescent="0.25">
      <c r="A253" s="29" t="s">
        <v>720</v>
      </c>
      <c r="B253" s="29" t="s">
        <v>721</v>
      </c>
      <c r="C253" s="30">
        <v>252000000</v>
      </c>
      <c r="D253" s="30">
        <v>0</v>
      </c>
      <c r="E253" s="30">
        <v>0</v>
      </c>
      <c r="F253" s="30">
        <v>0</v>
      </c>
      <c r="G253" s="30">
        <v>-231800000</v>
      </c>
      <c r="H253" s="30">
        <v>20200000</v>
      </c>
      <c r="I253" s="30">
        <v>150000</v>
      </c>
      <c r="J253" s="30">
        <v>0</v>
      </c>
      <c r="K253" s="30">
        <v>150000</v>
      </c>
      <c r="L253" s="30">
        <v>20050000</v>
      </c>
      <c r="M253" s="30">
        <v>150000</v>
      </c>
      <c r="N253" s="30">
        <v>0</v>
      </c>
      <c r="O253" s="30">
        <v>150000</v>
      </c>
    </row>
    <row r="254" spans="1:15" customFormat="1" ht="15" x14ac:dyDescent="0.25">
      <c r="A254" s="29" t="s">
        <v>722</v>
      </c>
      <c r="B254" s="29" t="s">
        <v>723</v>
      </c>
      <c r="C254" s="30">
        <v>180000000</v>
      </c>
      <c r="D254" s="30">
        <v>0</v>
      </c>
      <c r="E254" s="30">
        <v>0</v>
      </c>
      <c r="F254" s="30">
        <v>0</v>
      </c>
      <c r="G254" s="30">
        <v>-180000000</v>
      </c>
      <c r="H254" s="30">
        <v>0</v>
      </c>
      <c r="I254" s="30">
        <v>0</v>
      </c>
      <c r="J254" s="30">
        <v>0</v>
      </c>
      <c r="K254" s="30">
        <v>0</v>
      </c>
      <c r="L254" s="30">
        <v>0</v>
      </c>
      <c r="M254" s="30">
        <v>0</v>
      </c>
      <c r="N254" s="30">
        <v>0</v>
      </c>
      <c r="O254" s="30">
        <v>0</v>
      </c>
    </row>
    <row r="255" spans="1:15" customFormat="1" ht="15" x14ac:dyDescent="0.25">
      <c r="A255" s="29" t="s">
        <v>724</v>
      </c>
      <c r="B255" s="29" t="s">
        <v>725</v>
      </c>
      <c r="C255" s="30">
        <v>72000000</v>
      </c>
      <c r="D255" s="30">
        <v>0</v>
      </c>
      <c r="E255" s="30">
        <v>0</v>
      </c>
      <c r="F255" s="30">
        <v>0</v>
      </c>
      <c r="G255" s="30">
        <v>-51800000</v>
      </c>
      <c r="H255" s="30">
        <v>20200000</v>
      </c>
      <c r="I255" s="30">
        <v>150000</v>
      </c>
      <c r="J255" s="30">
        <v>0</v>
      </c>
      <c r="K255" s="30">
        <v>150000</v>
      </c>
      <c r="L255" s="30">
        <v>20050000</v>
      </c>
      <c r="M255" s="30">
        <v>150000</v>
      </c>
      <c r="N255" s="30">
        <v>0</v>
      </c>
      <c r="O255" s="30">
        <v>150000</v>
      </c>
    </row>
    <row r="256" spans="1:15" s="49" customFormat="1" ht="15" x14ac:dyDescent="0.25">
      <c r="A256" s="37" t="s">
        <v>726</v>
      </c>
      <c r="B256" s="37" t="s">
        <v>77</v>
      </c>
      <c r="C256" s="38">
        <v>531317202</v>
      </c>
      <c r="D256" s="38">
        <v>70746689.079999998</v>
      </c>
      <c r="E256" s="38">
        <v>0</v>
      </c>
      <c r="F256" s="38">
        <v>0</v>
      </c>
      <c r="G256" s="38">
        <v>-145000000</v>
      </c>
      <c r="H256" s="38">
        <v>457063891.07999998</v>
      </c>
      <c r="I256" s="38">
        <v>456467246.07999998</v>
      </c>
      <c r="J256" s="38">
        <v>0</v>
      </c>
      <c r="K256" s="38">
        <v>456467246.07999998</v>
      </c>
      <c r="L256" s="38">
        <v>596645</v>
      </c>
      <c r="M256" s="38">
        <v>70746690</v>
      </c>
      <c r="N256" s="38">
        <v>0</v>
      </c>
      <c r="O256" s="38">
        <v>70746690</v>
      </c>
    </row>
    <row r="257" spans="1:15" customFormat="1" ht="15" x14ac:dyDescent="0.25">
      <c r="A257" s="29" t="s">
        <v>727</v>
      </c>
      <c r="B257" s="29" t="s">
        <v>728</v>
      </c>
      <c r="C257" s="30">
        <v>145596645</v>
      </c>
      <c r="D257" s="30">
        <v>0</v>
      </c>
      <c r="E257" s="30">
        <v>0</v>
      </c>
      <c r="F257" s="30">
        <v>0</v>
      </c>
      <c r="G257" s="30">
        <v>-145000000</v>
      </c>
      <c r="H257" s="30">
        <v>596645</v>
      </c>
      <c r="I257" s="30">
        <v>0</v>
      </c>
      <c r="J257" s="30">
        <v>0</v>
      </c>
      <c r="K257" s="30">
        <v>0</v>
      </c>
      <c r="L257" s="30">
        <v>596645</v>
      </c>
      <c r="M257" s="30">
        <v>0</v>
      </c>
      <c r="N257" s="30">
        <v>0</v>
      </c>
      <c r="O257" s="30">
        <v>0</v>
      </c>
    </row>
    <row r="258" spans="1:15" customFormat="1" ht="15" x14ac:dyDescent="0.25">
      <c r="A258" s="29" t="s">
        <v>729</v>
      </c>
      <c r="B258" s="29" t="s">
        <v>730</v>
      </c>
      <c r="C258" s="30">
        <v>385720557</v>
      </c>
      <c r="D258" s="30">
        <v>70746689.079999998</v>
      </c>
      <c r="E258" s="30">
        <v>0</v>
      </c>
      <c r="F258" s="30">
        <v>0</v>
      </c>
      <c r="G258" s="30">
        <v>0</v>
      </c>
      <c r="H258" s="30">
        <v>456467246.07999998</v>
      </c>
      <c r="I258" s="30">
        <v>456467246.07999998</v>
      </c>
      <c r="J258" s="30">
        <v>0</v>
      </c>
      <c r="K258" s="30">
        <v>456467246.07999998</v>
      </c>
      <c r="L258" s="30">
        <v>0</v>
      </c>
      <c r="M258" s="30">
        <v>70746690</v>
      </c>
      <c r="N258" s="30">
        <v>0</v>
      </c>
      <c r="O258" s="30">
        <v>70746690</v>
      </c>
    </row>
    <row r="259" spans="1:15" s="49" customFormat="1" ht="15" x14ac:dyDescent="0.25">
      <c r="A259" s="37" t="s">
        <v>731</v>
      </c>
      <c r="B259" s="37" t="s">
        <v>89</v>
      </c>
      <c r="C259" s="38">
        <v>20000000</v>
      </c>
      <c r="D259" s="38">
        <v>0</v>
      </c>
      <c r="E259" s="38">
        <v>0</v>
      </c>
      <c r="F259" s="38">
        <v>0</v>
      </c>
      <c r="G259" s="38">
        <v>0</v>
      </c>
      <c r="H259" s="38">
        <v>20000000</v>
      </c>
      <c r="I259" s="38">
        <v>0</v>
      </c>
      <c r="J259" s="38">
        <v>0</v>
      </c>
      <c r="K259" s="38">
        <v>0</v>
      </c>
      <c r="L259" s="38">
        <v>20000000</v>
      </c>
      <c r="M259" s="38">
        <v>0</v>
      </c>
      <c r="N259" s="38">
        <v>0</v>
      </c>
      <c r="O259" s="38">
        <v>0</v>
      </c>
    </row>
    <row r="260" spans="1:15" customFormat="1" ht="15" x14ac:dyDescent="0.25">
      <c r="A260" s="29" t="s">
        <v>732</v>
      </c>
      <c r="B260" s="29" t="s">
        <v>733</v>
      </c>
      <c r="C260" s="30">
        <v>10000000</v>
      </c>
      <c r="D260" s="30">
        <v>0</v>
      </c>
      <c r="E260" s="30">
        <v>0</v>
      </c>
      <c r="F260" s="30">
        <v>0</v>
      </c>
      <c r="G260" s="30">
        <v>0</v>
      </c>
      <c r="H260" s="30">
        <v>10000000</v>
      </c>
      <c r="I260" s="30">
        <v>0</v>
      </c>
      <c r="J260" s="30">
        <v>0</v>
      </c>
      <c r="K260" s="30">
        <v>0</v>
      </c>
      <c r="L260" s="30">
        <v>10000000</v>
      </c>
      <c r="M260" s="30">
        <v>0</v>
      </c>
      <c r="N260" s="30">
        <v>0</v>
      </c>
      <c r="O260" s="30">
        <v>0</v>
      </c>
    </row>
    <row r="261" spans="1:15" customFormat="1" ht="15" x14ac:dyDescent="0.25">
      <c r="A261" s="29" t="s">
        <v>734</v>
      </c>
      <c r="B261" s="29" t="s">
        <v>735</v>
      </c>
      <c r="C261" s="30">
        <v>10000000</v>
      </c>
      <c r="D261" s="30">
        <v>0</v>
      </c>
      <c r="E261" s="30">
        <v>0</v>
      </c>
      <c r="F261" s="30">
        <v>0</v>
      </c>
      <c r="G261" s="30">
        <v>0</v>
      </c>
      <c r="H261" s="30">
        <v>10000000</v>
      </c>
      <c r="I261" s="30">
        <v>0</v>
      </c>
      <c r="J261" s="30">
        <v>0</v>
      </c>
      <c r="K261" s="30">
        <v>0</v>
      </c>
      <c r="L261" s="30">
        <v>10000000</v>
      </c>
      <c r="M261" s="30">
        <v>0</v>
      </c>
      <c r="N261" s="30">
        <v>0</v>
      </c>
      <c r="O261" s="30">
        <v>0</v>
      </c>
    </row>
    <row r="262" spans="1:15" customFormat="1" ht="15" x14ac:dyDescent="0.25">
      <c r="A262" s="29"/>
      <c r="B262" s="29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</row>
    <row r="263" spans="1:15" s="48" customFormat="1" ht="15" x14ac:dyDescent="0.25">
      <c r="A263" s="25" t="s">
        <v>736</v>
      </c>
      <c r="B263" s="25" t="s">
        <v>737</v>
      </c>
      <c r="C263" s="26">
        <v>9833723087</v>
      </c>
      <c r="D263" s="26">
        <v>90000</v>
      </c>
      <c r="E263" s="26">
        <v>154653944.40000001</v>
      </c>
      <c r="F263" s="26">
        <v>0</v>
      </c>
      <c r="G263" s="26">
        <v>0</v>
      </c>
      <c r="H263" s="26">
        <v>9679159142.6000004</v>
      </c>
      <c r="I263" s="26">
        <v>1359761725.2799993</v>
      </c>
      <c r="J263" s="26">
        <v>3917506862.6100001</v>
      </c>
      <c r="K263" s="26">
        <v>5277268587.8899994</v>
      </c>
      <c r="L263" s="26">
        <v>4401890554.710001</v>
      </c>
      <c r="M263" s="26">
        <v>648144177.67999935</v>
      </c>
      <c r="N263" s="26">
        <v>4328795014.6100006</v>
      </c>
      <c r="O263" s="26">
        <v>4976939192.29</v>
      </c>
    </row>
    <row r="264" spans="1:15" s="49" customFormat="1" ht="15" x14ac:dyDescent="0.25">
      <c r="A264" s="37" t="s">
        <v>738</v>
      </c>
      <c r="B264" s="37" t="s">
        <v>739</v>
      </c>
      <c r="C264" s="38">
        <v>9833723087</v>
      </c>
      <c r="D264" s="38">
        <v>90000</v>
      </c>
      <c r="E264" s="38">
        <v>154653944.40000001</v>
      </c>
      <c r="F264" s="38">
        <v>0</v>
      </c>
      <c r="G264" s="38">
        <v>0</v>
      </c>
      <c r="H264" s="38">
        <v>9679159142.6000004</v>
      </c>
      <c r="I264" s="38">
        <v>1359761725.2799993</v>
      </c>
      <c r="J264" s="38">
        <v>3917506862.6100001</v>
      </c>
      <c r="K264" s="38">
        <v>5277268587.8899994</v>
      </c>
      <c r="L264" s="38">
        <v>4401890554.710001</v>
      </c>
      <c r="M264" s="38">
        <v>648144177.67999935</v>
      </c>
      <c r="N264" s="38">
        <v>4328795014.6100006</v>
      </c>
      <c r="O264" s="38">
        <v>4976939192.29</v>
      </c>
    </row>
    <row r="265" spans="1:15" s="49" customFormat="1" ht="15" x14ac:dyDescent="0.25">
      <c r="A265" s="37" t="s">
        <v>740</v>
      </c>
      <c r="B265" s="37" t="s">
        <v>741</v>
      </c>
      <c r="C265" s="38">
        <v>8538421593</v>
      </c>
      <c r="D265" s="38">
        <v>0</v>
      </c>
      <c r="E265" s="38">
        <v>154653944</v>
      </c>
      <c r="F265" s="38">
        <v>0</v>
      </c>
      <c r="G265" s="38">
        <v>0</v>
      </c>
      <c r="H265" s="38">
        <v>8383767649</v>
      </c>
      <c r="I265" s="38">
        <v>1207180249.6799998</v>
      </c>
      <c r="J265" s="38">
        <v>3888351822.6100001</v>
      </c>
      <c r="K265" s="38">
        <v>5095532072.29</v>
      </c>
      <c r="L265" s="38">
        <v>3288235576.71</v>
      </c>
      <c r="M265" s="38">
        <v>585353127.67999983</v>
      </c>
      <c r="N265" s="38">
        <v>4286119318.6100001</v>
      </c>
      <c r="O265" s="38">
        <v>4871472446.29</v>
      </c>
    </row>
    <row r="266" spans="1:15" s="49" customFormat="1" ht="15" x14ac:dyDescent="0.25">
      <c r="A266" s="37" t="s">
        <v>742</v>
      </c>
      <c r="B266" s="37" t="s">
        <v>743</v>
      </c>
      <c r="C266" s="38">
        <v>1151951635</v>
      </c>
      <c r="D266" s="38">
        <v>0</v>
      </c>
      <c r="E266" s="38">
        <v>0</v>
      </c>
      <c r="F266" s="38">
        <v>0</v>
      </c>
      <c r="G266" s="38">
        <v>0</v>
      </c>
      <c r="H266" s="38">
        <v>1151951635</v>
      </c>
      <c r="I266" s="38">
        <v>859763100</v>
      </c>
      <c r="J266" s="38">
        <v>0</v>
      </c>
      <c r="K266" s="38">
        <v>859763100</v>
      </c>
      <c r="L266" s="38">
        <v>292188535</v>
      </c>
      <c r="M266" s="38">
        <v>332416028</v>
      </c>
      <c r="N266" s="38">
        <v>303287446</v>
      </c>
      <c r="O266" s="38">
        <v>635703474</v>
      </c>
    </row>
    <row r="267" spans="1:15" customFormat="1" ht="15" x14ac:dyDescent="0.25">
      <c r="A267" s="29" t="s">
        <v>744</v>
      </c>
      <c r="B267" s="29" t="s">
        <v>37</v>
      </c>
      <c r="C267" s="30">
        <v>1151951635</v>
      </c>
      <c r="D267" s="30">
        <v>0</v>
      </c>
      <c r="E267" s="30">
        <v>0</v>
      </c>
      <c r="F267" s="30">
        <v>0</v>
      </c>
      <c r="G267" s="30">
        <v>0</v>
      </c>
      <c r="H267" s="30">
        <v>1151951635</v>
      </c>
      <c r="I267" s="30">
        <v>859763100</v>
      </c>
      <c r="J267" s="30">
        <v>0</v>
      </c>
      <c r="K267" s="30">
        <v>859763100</v>
      </c>
      <c r="L267" s="30">
        <v>292188535</v>
      </c>
      <c r="M267" s="30">
        <v>332416028</v>
      </c>
      <c r="N267" s="30">
        <v>303287446</v>
      </c>
      <c r="O267" s="30">
        <v>635703474</v>
      </c>
    </row>
    <row r="268" spans="1:15" s="49" customFormat="1" ht="15" x14ac:dyDescent="0.25">
      <c r="A268" s="37" t="s">
        <v>745</v>
      </c>
      <c r="B268" s="37" t="s">
        <v>746</v>
      </c>
      <c r="C268" s="38">
        <v>7386469958</v>
      </c>
      <c r="D268" s="38">
        <v>0</v>
      </c>
      <c r="E268" s="38">
        <v>154653944</v>
      </c>
      <c r="F268" s="38">
        <v>0</v>
      </c>
      <c r="G268" s="38">
        <v>0</v>
      </c>
      <c r="H268" s="38">
        <v>7231816014</v>
      </c>
      <c r="I268" s="38">
        <v>347417149.67999983</v>
      </c>
      <c r="J268" s="38">
        <v>3888351822.6100001</v>
      </c>
      <c r="K268" s="38">
        <v>4235768972.29</v>
      </c>
      <c r="L268" s="38">
        <v>2996047041.71</v>
      </c>
      <c r="M268" s="38">
        <v>252937099.67999983</v>
      </c>
      <c r="N268" s="38">
        <v>3982831872.6100001</v>
      </c>
      <c r="O268" s="38">
        <v>4235768972.29</v>
      </c>
    </row>
    <row r="269" spans="1:15" customFormat="1" ht="15" x14ac:dyDescent="0.25">
      <c r="A269" s="29" t="s">
        <v>747</v>
      </c>
      <c r="B269" s="29" t="s">
        <v>748</v>
      </c>
      <c r="C269" s="30">
        <v>391479060</v>
      </c>
      <c r="D269" s="30">
        <v>0</v>
      </c>
      <c r="E269" s="30">
        <v>0</v>
      </c>
      <c r="F269" s="30">
        <v>0</v>
      </c>
      <c r="G269" s="30">
        <v>0</v>
      </c>
      <c r="H269" s="30">
        <v>391479060</v>
      </c>
      <c r="I269" s="30">
        <v>128528168</v>
      </c>
      <c r="J269" s="30">
        <v>-107100</v>
      </c>
      <c r="K269" s="30">
        <v>128421068</v>
      </c>
      <c r="L269" s="30">
        <v>263057992</v>
      </c>
      <c r="M269" s="30">
        <v>34048118</v>
      </c>
      <c r="N269" s="30">
        <v>94372950</v>
      </c>
      <c r="O269" s="30">
        <v>128421068</v>
      </c>
    </row>
    <row r="270" spans="1:15" customFormat="1" ht="15" x14ac:dyDescent="0.25">
      <c r="A270" s="29" t="s">
        <v>749</v>
      </c>
      <c r="B270" s="29" t="s">
        <v>750</v>
      </c>
      <c r="C270" s="30">
        <v>20000000</v>
      </c>
      <c r="D270" s="30">
        <v>0</v>
      </c>
      <c r="E270" s="30">
        <v>0</v>
      </c>
      <c r="F270" s="30">
        <v>0</v>
      </c>
      <c r="G270" s="30">
        <v>0</v>
      </c>
      <c r="H270" s="30">
        <v>20000000</v>
      </c>
      <c r="I270" s="30">
        <v>0</v>
      </c>
      <c r="J270" s="30">
        <v>0</v>
      </c>
      <c r="K270" s="30">
        <v>0</v>
      </c>
      <c r="L270" s="30">
        <v>20000000</v>
      </c>
      <c r="M270" s="30">
        <v>0</v>
      </c>
      <c r="N270" s="30">
        <v>0</v>
      </c>
      <c r="O270" s="30">
        <v>0</v>
      </c>
    </row>
    <row r="271" spans="1:15" customFormat="1" ht="15" x14ac:dyDescent="0.25">
      <c r="A271" s="29" t="s">
        <v>751</v>
      </c>
      <c r="B271" s="29" t="s">
        <v>752</v>
      </c>
      <c r="C271" s="30">
        <v>316208492</v>
      </c>
      <c r="D271" s="30">
        <v>0</v>
      </c>
      <c r="E271" s="30">
        <v>0</v>
      </c>
      <c r="F271" s="30">
        <v>0</v>
      </c>
      <c r="G271" s="30">
        <v>0</v>
      </c>
      <c r="H271" s="30">
        <v>316208492</v>
      </c>
      <c r="I271" s="30">
        <v>0</v>
      </c>
      <c r="J271" s="30">
        <v>0</v>
      </c>
      <c r="K271" s="30">
        <v>0</v>
      </c>
      <c r="L271" s="30">
        <v>316208492</v>
      </c>
      <c r="M271" s="30">
        <v>0</v>
      </c>
      <c r="N271" s="30">
        <v>0</v>
      </c>
      <c r="O271" s="30">
        <v>0</v>
      </c>
    </row>
    <row r="272" spans="1:15" customFormat="1" ht="15" x14ac:dyDescent="0.25">
      <c r="A272" s="29" t="s">
        <v>753</v>
      </c>
      <c r="B272" s="29" t="s">
        <v>754</v>
      </c>
      <c r="C272" s="30">
        <v>11500000</v>
      </c>
      <c r="D272" s="30">
        <v>0</v>
      </c>
      <c r="E272" s="30">
        <v>0</v>
      </c>
      <c r="F272" s="30">
        <v>0</v>
      </c>
      <c r="G272" s="30">
        <v>0</v>
      </c>
      <c r="H272" s="30">
        <v>11500000</v>
      </c>
      <c r="I272" s="30">
        <v>0</v>
      </c>
      <c r="J272" s="30">
        <v>0</v>
      </c>
      <c r="K272" s="30">
        <v>0</v>
      </c>
      <c r="L272" s="30">
        <v>11500000</v>
      </c>
      <c r="M272" s="30">
        <v>0</v>
      </c>
      <c r="N272" s="30">
        <v>0</v>
      </c>
      <c r="O272" s="30">
        <v>0</v>
      </c>
    </row>
    <row r="273" spans="1:15" customFormat="1" ht="15" x14ac:dyDescent="0.25">
      <c r="A273" s="29" t="s">
        <v>755</v>
      </c>
      <c r="B273" s="29" t="s">
        <v>756</v>
      </c>
      <c r="C273" s="30">
        <v>6319828462</v>
      </c>
      <c r="D273" s="30">
        <v>0</v>
      </c>
      <c r="E273" s="30">
        <v>0</v>
      </c>
      <c r="F273" s="30">
        <v>0</v>
      </c>
      <c r="G273" s="30">
        <v>0</v>
      </c>
      <c r="H273" s="30">
        <v>6319828462</v>
      </c>
      <c r="I273" s="30">
        <v>76088981.679999828</v>
      </c>
      <c r="J273" s="30">
        <v>3888458922.6100001</v>
      </c>
      <c r="K273" s="30">
        <v>3964547904.29</v>
      </c>
      <c r="L273" s="30">
        <v>2355280557.71</v>
      </c>
      <c r="M273" s="30">
        <v>76088981.679999828</v>
      </c>
      <c r="N273" s="30">
        <v>3888458922.6100001</v>
      </c>
      <c r="O273" s="30">
        <v>3964547904.29</v>
      </c>
    </row>
    <row r="274" spans="1:15" customFormat="1" ht="15" x14ac:dyDescent="0.25">
      <c r="A274" s="29" t="s">
        <v>757</v>
      </c>
      <c r="B274" s="29" t="s">
        <v>758</v>
      </c>
      <c r="C274" s="30">
        <v>142800000</v>
      </c>
      <c r="D274" s="30">
        <v>0</v>
      </c>
      <c r="E274" s="30">
        <v>142800000</v>
      </c>
      <c r="F274" s="30">
        <v>0</v>
      </c>
      <c r="G274" s="30">
        <v>0</v>
      </c>
      <c r="H274" s="30">
        <v>0</v>
      </c>
      <c r="I274" s="30">
        <v>0</v>
      </c>
      <c r="J274" s="30">
        <v>0</v>
      </c>
      <c r="K274" s="30">
        <v>0</v>
      </c>
      <c r="L274" s="30">
        <v>0</v>
      </c>
      <c r="M274" s="30">
        <v>0</v>
      </c>
      <c r="N274" s="30">
        <v>0</v>
      </c>
      <c r="O274" s="30">
        <v>0</v>
      </c>
    </row>
    <row r="275" spans="1:15" customFormat="1" ht="15" x14ac:dyDescent="0.25">
      <c r="A275" s="29" t="s">
        <v>759</v>
      </c>
      <c r="B275" s="29" t="s">
        <v>760</v>
      </c>
      <c r="C275" s="30">
        <v>10000000</v>
      </c>
      <c r="D275" s="30">
        <v>0</v>
      </c>
      <c r="E275" s="30">
        <v>0</v>
      </c>
      <c r="F275" s="30">
        <v>0</v>
      </c>
      <c r="G275" s="30">
        <v>0</v>
      </c>
      <c r="H275" s="30">
        <v>10000000</v>
      </c>
      <c r="I275" s="30">
        <v>0</v>
      </c>
      <c r="J275" s="30">
        <v>0</v>
      </c>
      <c r="K275" s="30">
        <v>0</v>
      </c>
      <c r="L275" s="30">
        <v>10000000</v>
      </c>
      <c r="M275" s="30">
        <v>0</v>
      </c>
      <c r="N275" s="30">
        <v>0</v>
      </c>
      <c r="O275" s="30">
        <v>0</v>
      </c>
    </row>
    <row r="276" spans="1:15" customFormat="1" ht="15" x14ac:dyDescent="0.25">
      <c r="A276" s="29" t="s">
        <v>761</v>
      </c>
      <c r="B276" s="29" t="s">
        <v>762</v>
      </c>
      <c r="C276" s="30">
        <v>10000000</v>
      </c>
      <c r="D276" s="30">
        <v>0</v>
      </c>
      <c r="E276" s="30">
        <v>0</v>
      </c>
      <c r="F276" s="30">
        <v>0</v>
      </c>
      <c r="G276" s="30">
        <v>0</v>
      </c>
      <c r="H276" s="30">
        <v>10000000</v>
      </c>
      <c r="I276" s="30">
        <v>0</v>
      </c>
      <c r="J276" s="30">
        <v>0</v>
      </c>
      <c r="K276" s="30">
        <v>0</v>
      </c>
      <c r="L276" s="30">
        <v>10000000</v>
      </c>
      <c r="M276" s="30">
        <v>0</v>
      </c>
      <c r="N276" s="30">
        <v>0</v>
      </c>
      <c r="O276" s="30">
        <v>0</v>
      </c>
    </row>
    <row r="277" spans="1:15" customFormat="1" ht="15" x14ac:dyDescent="0.25">
      <c r="A277" s="29" t="s">
        <v>763</v>
      </c>
      <c r="B277" s="29" t="s">
        <v>764</v>
      </c>
      <c r="C277" s="30">
        <v>10000000</v>
      </c>
      <c r="D277" s="30">
        <v>0</v>
      </c>
      <c r="E277" s="30">
        <v>0</v>
      </c>
      <c r="F277" s="30">
        <v>0</v>
      </c>
      <c r="G277" s="30">
        <v>0</v>
      </c>
      <c r="H277" s="30">
        <v>10000000</v>
      </c>
      <c r="I277" s="30">
        <v>0</v>
      </c>
      <c r="J277" s="30">
        <v>0</v>
      </c>
      <c r="K277" s="30">
        <v>0</v>
      </c>
      <c r="L277" s="30">
        <v>10000000</v>
      </c>
      <c r="M277" s="30">
        <v>0</v>
      </c>
      <c r="N277" s="30">
        <v>0</v>
      </c>
      <c r="O277" s="30">
        <v>0</v>
      </c>
    </row>
    <row r="278" spans="1:15" customFormat="1" ht="15" x14ac:dyDescent="0.25">
      <c r="A278" s="29" t="s">
        <v>765</v>
      </c>
      <c r="B278" s="29" t="s">
        <v>766</v>
      </c>
      <c r="C278" s="30">
        <v>154653944</v>
      </c>
      <c r="D278" s="30">
        <v>0</v>
      </c>
      <c r="E278" s="30">
        <v>11853944</v>
      </c>
      <c r="F278" s="30">
        <v>0</v>
      </c>
      <c r="G278" s="30">
        <v>0</v>
      </c>
      <c r="H278" s="30">
        <v>142800000</v>
      </c>
      <c r="I278" s="30">
        <v>142800000</v>
      </c>
      <c r="J278" s="30">
        <v>0</v>
      </c>
      <c r="K278" s="30">
        <v>142800000</v>
      </c>
      <c r="L278" s="30">
        <v>0</v>
      </c>
      <c r="M278" s="30">
        <v>142800000</v>
      </c>
      <c r="N278" s="30">
        <v>0</v>
      </c>
      <c r="O278" s="30">
        <v>142800000</v>
      </c>
    </row>
    <row r="279" spans="1:15" s="49" customFormat="1" ht="15" x14ac:dyDescent="0.25">
      <c r="A279" s="37" t="s">
        <v>767</v>
      </c>
      <c r="B279" s="37" t="s">
        <v>430</v>
      </c>
      <c r="C279" s="38">
        <v>1295301494</v>
      </c>
      <c r="D279" s="38">
        <v>90000</v>
      </c>
      <c r="E279" s="38">
        <v>0.4</v>
      </c>
      <c r="F279" s="38">
        <v>0</v>
      </c>
      <c r="G279" s="38">
        <v>0</v>
      </c>
      <c r="H279" s="38">
        <v>1295391493.5999999</v>
      </c>
      <c r="I279" s="38">
        <v>152581475.59999999</v>
      </c>
      <c r="J279" s="38">
        <v>29155040</v>
      </c>
      <c r="K279" s="38">
        <v>181736515.59999999</v>
      </c>
      <c r="L279" s="38">
        <v>1113654978</v>
      </c>
      <c r="M279" s="38">
        <v>62791050</v>
      </c>
      <c r="N279" s="38">
        <v>42675696</v>
      </c>
      <c r="O279" s="38">
        <v>105466746</v>
      </c>
    </row>
    <row r="280" spans="1:15" s="49" customFormat="1" ht="15" x14ac:dyDescent="0.25">
      <c r="A280" s="37" t="s">
        <v>768</v>
      </c>
      <c r="B280" s="37" t="s">
        <v>769</v>
      </c>
      <c r="C280" s="38">
        <v>1066597421</v>
      </c>
      <c r="D280" s="38">
        <v>0</v>
      </c>
      <c r="E280" s="38">
        <v>0</v>
      </c>
      <c r="F280" s="38">
        <v>0</v>
      </c>
      <c r="G280" s="38">
        <v>0</v>
      </c>
      <c r="H280" s="38">
        <v>1066597421</v>
      </c>
      <c r="I280" s="38">
        <v>39930000</v>
      </c>
      <c r="J280" s="38">
        <v>0</v>
      </c>
      <c r="K280" s="38">
        <v>39930000</v>
      </c>
      <c r="L280" s="38">
        <v>1026667421</v>
      </c>
      <c r="M280" s="38">
        <v>17772160</v>
      </c>
      <c r="N280" s="38">
        <v>18211200</v>
      </c>
      <c r="O280" s="38">
        <v>35983360</v>
      </c>
    </row>
    <row r="281" spans="1:15" customFormat="1" ht="15" x14ac:dyDescent="0.25">
      <c r="A281" s="29" t="s">
        <v>770</v>
      </c>
      <c r="B281" s="29" t="s">
        <v>65</v>
      </c>
      <c r="C281" s="30">
        <v>1022617421</v>
      </c>
      <c r="D281" s="30">
        <v>0</v>
      </c>
      <c r="E281" s="30">
        <v>0</v>
      </c>
      <c r="F281" s="30">
        <v>0</v>
      </c>
      <c r="G281" s="30">
        <v>0</v>
      </c>
      <c r="H281" s="30">
        <v>1022617421</v>
      </c>
      <c r="I281" s="30">
        <v>0</v>
      </c>
      <c r="J281" s="30">
        <v>0</v>
      </c>
      <c r="K281" s="30">
        <v>0</v>
      </c>
      <c r="L281" s="30">
        <v>1022617421</v>
      </c>
      <c r="M281" s="30">
        <v>0</v>
      </c>
      <c r="N281" s="30">
        <v>0</v>
      </c>
      <c r="O281" s="30">
        <v>0</v>
      </c>
    </row>
    <row r="282" spans="1:15" customFormat="1" ht="15" x14ac:dyDescent="0.25">
      <c r="A282" s="29" t="s">
        <v>771</v>
      </c>
      <c r="B282" s="29" t="s">
        <v>772</v>
      </c>
      <c r="C282" s="30">
        <v>43980000</v>
      </c>
      <c r="D282" s="30">
        <v>0</v>
      </c>
      <c r="E282" s="30">
        <v>0</v>
      </c>
      <c r="F282" s="30">
        <v>0</v>
      </c>
      <c r="G282" s="30">
        <v>0</v>
      </c>
      <c r="H282" s="30">
        <v>43980000</v>
      </c>
      <c r="I282" s="30">
        <v>39930000</v>
      </c>
      <c r="J282" s="30">
        <v>0</v>
      </c>
      <c r="K282" s="30">
        <v>39930000</v>
      </c>
      <c r="L282" s="30">
        <v>4050000</v>
      </c>
      <c r="M282" s="30">
        <v>17772160</v>
      </c>
      <c r="N282" s="30">
        <v>18211200</v>
      </c>
      <c r="O282" s="30">
        <v>35983360</v>
      </c>
    </row>
    <row r="283" spans="1:15" s="49" customFormat="1" ht="15" x14ac:dyDescent="0.25">
      <c r="A283" s="37" t="s">
        <v>773</v>
      </c>
      <c r="B283" s="37" t="s">
        <v>77</v>
      </c>
      <c r="C283" s="38">
        <v>228704073</v>
      </c>
      <c r="D283" s="38">
        <v>90000</v>
      </c>
      <c r="E283" s="38">
        <v>0.4</v>
      </c>
      <c r="F283" s="38">
        <v>0</v>
      </c>
      <c r="G283" s="38">
        <v>0</v>
      </c>
      <c r="H283" s="38">
        <v>228794072.59999999</v>
      </c>
      <c r="I283" s="38">
        <v>112651475.59999999</v>
      </c>
      <c r="J283" s="38">
        <v>29155040</v>
      </c>
      <c r="K283" s="38">
        <v>141806515.59999999</v>
      </c>
      <c r="L283" s="38">
        <v>86987557</v>
      </c>
      <c r="M283" s="38">
        <v>45018890</v>
      </c>
      <c r="N283" s="38">
        <v>24464496</v>
      </c>
      <c r="O283" s="38">
        <v>69483386</v>
      </c>
    </row>
    <row r="284" spans="1:15" customFormat="1" ht="15" x14ac:dyDescent="0.25">
      <c r="A284" s="29" t="s">
        <v>774</v>
      </c>
      <c r="B284" s="29" t="s">
        <v>85</v>
      </c>
      <c r="C284" s="30">
        <v>30000000</v>
      </c>
      <c r="D284" s="30">
        <v>0</v>
      </c>
      <c r="E284" s="30">
        <v>0</v>
      </c>
      <c r="F284" s="30">
        <v>0</v>
      </c>
      <c r="G284" s="30">
        <v>0</v>
      </c>
      <c r="H284" s="30">
        <v>30000000</v>
      </c>
      <c r="I284" s="30">
        <v>0</v>
      </c>
      <c r="J284" s="30">
        <v>0</v>
      </c>
      <c r="K284" s="30">
        <v>0</v>
      </c>
      <c r="L284" s="30">
        <v>30000000</v>
      </c>
      <c r="M284" s="30">
        <v>0</v>
      </c>
      <c r="N284" s="30">
        <v>0</v>
      </c>
      <c r="O284" s="30">
        <v>0</v>
      </c>
    </row>
    <row r="285" spans="1:15" customFormat="1" ht="15" x14ac:dyDescent="0.25">
      <c r="A285" s="29" t="s">
        <v>775</v>
      </c>
      <c r="B285" s="29" t="s">
        <v>776</v>
      </c>
      <c r="C285" s="30">
        <v>40279722</v>
      </c>
      <c r="D285" s="30">
        <v>0</v>
      </c>
      <c r="E285" s="30">
        <v>0.4</v>
      </c>
      <c r="F285" s="30">
        <v>0</v>
      </c>
      <c r="G285" s="30">
        <v>0</v>
      </c>
      <c r="H285" s="30">
        <v>40279721.600000001</v>
      </c>
      <c r="I285" s="30">
        <v>40279721.600000001</v>
      </c>
      <c r="J285" s="30">
        <v>0</v>
      </c>
      <c r="K285" s="30">
        <v>40279721.600000001</v>
      </c>
      <c r="L285" s="30">
        <v>0</v>
      </c>
      <c r="M285" s="30">
        <v>0</v>
      </c>
      <c r="N285" s="30">
        <v>0</v>
      </c>
      <c r="O285" s="30">
        <v>0</v>
      </c>
    </row>
    <row r="286" spans="1:15" customFormat="1" ht="15" x14ac:dyDescent="0.25">
      <c r="A286" s="29" t="s">
        <v>777</v>
      </c>
      <c r="B286" s="29" t="s">
        <v>778</v>
      </c>
      <c r="C286" s="30">
        <v>129855581</v>
      </c>
      <c r="D286" s="30">
        <v>0</v>
      </c>
      <c r="E286" s="30">
        <v>0</v>
      </c>
      <c r="F286" s="30">
        <v>0</v>
      </c>
      <c r="G286" s="30">
        <v>0</v>
      </c>
      <c r="H286" s="30">
        <v>129855581</v>
      </c>
      <c r="I286" s="30">
        <v>43712984</v>
      </c>
      <c r="J286" s="30">
        <v>29155040</v>
      </c>
      <c r="K286" s="30">
        <v>72868024</v>
      </c>
      <c r="L286" s="30">
        <v>56987557</v>
      </c>
      <c r="M286" s="30">
        <v>16360120</v>
      </c>
      <c r="N286" s="30">
        <v>24464496</v>
      </c>
      <c r="O286" s="30">
        <v>40824616</v>
      </c>
    </row>
    <row r="287" spans="1:15" customFormat="1" ht="15" x14ac:dyDescent="0.25">
      <c r="A287" s="29" t="s">
        <v>779</v>
      </c>
      <c r="B287" s="29" t="s">
        <v>780</v>
      </c>
      <c r="C287" s="30">
        <v>28568770</v>
      </c>
      <c r="D287" s="30">
        <v>90000</v>
      </c>
      <c r="E287" s="30">
        <v>0</v>
      </c>
      <c r="F287" s="30">
        <v>0</v>
      </c>
      <c r="G287" s="30">
        <v>0</v>
      </c>
      <c r="H287" s="30">
        <v>28658770</v>
      </c>
      <c r="I287" s="30">
        <v>28658770</v>
      </c>
      <c r="J287" s="30">
        <v>0</v>
      </c>
      <c r="K287" s="30">
        <v>28658770</v>
      </c>
      <c r="L287" s="30">
        <v>0</v>
      </c>
      <c r="M287" s="30">
        <v>28658770</v>
      </c>
      <c r="N287" s="30">
        <v>0</v>
      </c>
      <c r="O287" s="30">
        <v>28658770</v>
      </c>
    </row>
    <row r="288" spans="1:15" customFormat="1" ht="15" x14ac:dyDescent="0.25">
      <c r="A288" s="29"/>
      <c r="B288" s="29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</row>
    <row r="289" spans="1:16" s="48" customFormat="1" ht="15" x14ac:dyDescent="0.25">
      <c r="A289" s="192" t="s">
        <v>781</v>
      </c>
      <c r="B289" s="192" t="s">
        <v>782</v>
      </c>
      <c r="C289" s="193">
        <v>0</v>
      </c>
      <c r="D289" s="193">
        <v>3461765004.6100001</v>
      </c>
      <c r="E289" s="193">
        <v>391153809.81999999</v>
      </c>
      <c r="F289" s="193">
        <v>0</v>
      </c>
      <c r="G289" s="193">
        <v>0</v>
      </c>
      <c r="H289" s="193">
        <v>3070611194.79</v>
      </c>
      <c r="I289" s="193">
        <v>0</v>
      </c>
      <c r="J289" s="193">
        <v>0</v>
      </c>
      <c r="K289" s="193">
        <v>0</v>
      </c>
      <c r="L289" s="193">
        <v>3070611194.79</v>
      </c>
      <c r="M289" s="193">
        <v>0</v>
      </c>
      <c r="N289" s="193">
        <v>0</v>
      </c>
      <c r="O289" s="193">
        <v>0</v>
      </c>
    </row>
    <row r="290" spans="1:16" customFormat="1" ht="15" x14ac:dyDescent="0.25">
      <c r="A290" s="194"/>
      <c r="B290" s="194"/>
      <c r="C290" s="195"/>
      <c r="D290" s="195"/>
      <c r="E290" s="195"/>
      <c r="F290" s="195"/>
      <c r="G290" s="195"/>
      <c r="H290" s="195"/>
      <c r="I290" s="195"/>
      <c r="J290" s="195"/>
      <c r="K290" s="195"/>
      <c r="L290" s="195"/>
      <c r="M290" s="195"/>
      <c r="N290" s="195"/>
      <c r="O290" s="195"/>
    </row>
    <row r="291" spans="1:16" customFormat="1" ht="15" x14ac:dyDescent="0.25">
      <c r="A291" s="196"/>
      <c r="B291" s="196"/>
      <c r="C291" s="197"/>
      <c r="D291" s="197"/>
      <c r="E291" s="197"/>
      <c r="F291" s="197"/>
      <c r="G291" s="197"/>
      <c r="H291" s="197"/>
      <c r="I291" s="197"/>
      <c r="J291" s="197"/>
      <c r="K291" s="197"/>
      <c r="L291" s="197"/>
      <c r="M291" s="197"/>
      <c r="N291" s="197"/>
      <c r="O291" s="197"/>
      <c r="P291" s="42"/>
    </row>
    <row r="292" spans="1:16" customFormat="1" ht="15" x14ac:dyDescent="0.25">
      <c r="A292" s="196"/>
      <c r="B292" s="196"/>
      <c r="C292" s="197"/>
      <c r="D292" s="197"/>
      <c r="E292" s="197"/>
      <c r="F292" s="197"/>
      <c r="G292" s="197"/>
      <c r="H292" s="197"/>
      <c r="I292" s="197"/>
      <c r="J292" s="197"/>
      <c r="K292" s="197"/>
      <c r="L292" s="197"/>
      <c r="M292" s="197"/>
      <c r="N292" s="197"/>
      <c r="O292" s="197"/>
      <c r="P292" s="42"/>
    </row>
    <row r="293" spans="1:16" customFormat="1" ht="15" x14ac:dyDescent="0.25">
      <c r="A293" s="198"/>
      <c r="B293" s="198"/>
      <c r="C293" s="199"/>
      <c r="D293" s="199"/>
      <c r="E293" s="199"/>
      <c r="F293" s="199"/>
      <c r="G293" s="199"/>
      <c r="H293" s="199"/>
      <c r="I293" s="199"/>
      <c r="J293" s="199"/>
      <c r="K293" s="199"/>
      <c r="L293" s="199"/>
      <c r="M293" s="199"/>
      <c r="N293" s="199"/>
      <c r="O293" s="199"/>
      <c r="P293" s="42"/>
    </row>
    <row r="294" spans="1:16" customFormat="1" ht="15" x14ac:dyDescent="0.25">
      <c r="A294" s="200"/>
      <c r="B294" s="201" t="s">
        <v>936</v>
      </c>
      <c r="C294" s="202"/>
      <c r="D294" s="202"/>
      <c r="E294" s="202"/>
      <c r="F294" s="202"/>
      <c r="G294" s="202"/>
      <c r="H294" s="202"/>
      <c r="I294" s="202"/>
      <c r="J294" s="202"/>
      <c r="K294" s="202"/>
      <c r="L294" s="202"/>
      <c r="M294" s="202"/>
      <c r="N294" s="202"/>
      <c r="O294" s="202"/>
      <c r="P294" s="42"/>
    </row>
    <row r="295" spans="1:16" s="205" customFormat="1" ht="15" x14ac:dyDescent="0.25">
      <c r="A295" s="203" t="s">
        <v>931</v>
      </c>
      <c r="B295" s="203" t="s">
        <v>271</v>
      </c>
      <c r="C295" s="204">
        <v>11794469568.810001</v>
      </c>
      <c r="D295" s="204">
        <v>3366619870</v>
      </c>
      <c r="E295" s="204">
        <v>0</v>
      </c>
      <c r="F295" s="204">
        <v>0</v>
      </c>
      <c r="G295" s="204">
        <v>0</v>
      </c>
      <c r="H295" s="204">
        <v>15161089438.810001</v>
      </c>
      <c r="I295" s="204">
        <v>10233237187.599998</v>
      </c>
      <c r="J295" s="204">
        <v>3419000528</v>
      </c>
      <c r="K295" s="204">
        <v>13652237715.599998</v>
      </c>
      <c r="L295" s="204">
        <v>1508851723.2100029</v>
      </c>
      <c r="M295" s="204">
        <v>8012837939.1799984</v>
      </c>
      <c r="N295" s="204">
        <v>1092233963.77</v>
      </c>
      <c r="O295" s="204">
        <v>9105071902.9499989</v>
      </c>
    </row>
    <row r="296" spans="1:16" s="49" customFormat="1" ht="15" x14ac:dyDescent="0.25">
      <c r="A296" s="37" t="s">
        <v>784</v>
      </c>
      <c r="B296" s="37" t="s">
        <v>785</v>
      </c>
      <c r="C296" s="38">
        <v>11794469568.810001</v>
      </c>
      <c r="D296" s="38">
        <v>3366619870</v>
      </c>
      <c r="E296" s="38">
        <v>0</v>
      </c>
      <c r="F296" s="38">
        <v>0</v>
      </c>
      <c r="G296" s="38">
        <v>0</v>
      </c>
      <c r="H296" s="38">
        <v>15161089438.810001</v>
      </c>
      <c r="I296" s="38">
        <v>10233237187.599998</v>
      </c>
      <c r="J296" s="38">
        <v>3419000528</v>
      </c>
      <c r="K296" s="38">
        <v>13652237715.599998</v>
      </c>
      <c r="L296" s="38">
        <v>1508851723.2100029</v>
      </c>
      <c r="M296" s="38">
        <v>8012837939.1799984</v>
      </c>
      <c r="N296" s="38">
        <v>1092233963.77</v>
      </c>
      <c r="O296" s="38">
        <v>9105071902.9499989</v>
      </c>
    </row>
    <row r="297" spans="1:16" s="49" customFormat="1" ht="15" x14ac:dyDescent="0.25">
      <c r="A297" s="37" t="s">
        <v>786</v>
      </c>
      <c r="B297" s="37" t="s">
        <v>787</v>
      </c>
      <c r="C297" s="38">
        <v>11794469568.810001</v>
      </c>
      <c r="D297" s="38">
        <v>3366619870</v>
      </c>
      <c r="E297" s="38">
        <v>0</v>
      </c>
      <c r="F297" s="38">
        <v>0</v>
      </c>
      <c r="G297" s="38">
        <v>0</v>
      </c>
      <c r="H297" s="38">
        <v>15161089438.810001</v>
      </c>
      <c r="I297" s="38">
        <v>10233237187.599998</v>
      </c>
      <c r="J297" s="38">
        <v>3419000528</v>
      </c>
      <c r="K297" s="38">
        <v>13652237715.599998</v>
      </c>
      <c r="L297" s="38">
        <v>1508851723.2100029</v>
      </c>
      <c r="M297" s="38">
        <v>8012837939.1799984</v>
      </c>
      <c r="N297" s="38">
        <v>1092233963.77</v>
      </c>
      <c r="O297" s="38">
        <v>9105071902.9499989</v>
      </c>
    </row>
    <row r="298" spans="1:16" s="49" customFormat="1" ht="15" x14ac:dyDescent="0.25">
      <c r="A298" s="37" t="s">
        <v>788</v>
      </c>
      <c r="B298" s="37" t="s">
        <v>174</v>
      </c>
      <c r="C298" s="38">
        <v>8534510705.6099997</v>
      </c>
      <c r="D298" s="38">
        <v>3366619870</v>
      </c>
      <c r="E298" s="38">
        <v>0</v>
      </c>
      <c r="F298" s="38">
        <v>0</v>
      </c>
      <c r="G298" s="38">
        <v>0</v>
      </c>
      <c r="H298" s="38">
        <v>11901130575.610001</v>
      </c>
      <c r="I298" s="38">
        <v>7520673836.3999996</v>
      </c>
      <c r="J298" s="38">
        <v>3419000528</v>
      </c>
      <c r="K298" s="38">
        <v>10939674364.4</v>
      </c>
      <c r="L298" s="38">
        <v>961456211.21000099</v>
      </c>
      <c r="M298" s="38">
        <v>5686332100.4099998</v>
      </c>
      <c r="N298" s="38">
        <v>753033513.8900001</v>
      </c>
      <c r="O298" s="38">
        <v>6439365614.3000002</v>
      </c>
    </row>
    <row r="299" spans="1:16" customFormat="1" ht="15" x14ac:dyDescent="0.25">
      <c r="A299" s="29" t="s">
        <v>789</v>
      </c>
      <c r="B299" s="29" t="s">
        <v>790</v>
      </c>
      <c r="C299" s="30">
        <v>1000000</v>
      </c>
      <c r="D299" s="30">
        <v>0</v>
      </c>
      <c r="E299" s="30">
        <v>0</v>
      </c>
      <c r="F299" s="30">
        <v>0</v>
      </c>
      <c r="G299" s="30">
        <v>0</v>
      </c>
      <c r="H299" s="30">
        <v>1000000</v>
      </c>
      <c r="I299" s="30">
        <v>0</v>
      </c>
      <c r="J299" s="30">
        <v>0</v>
      </c>
      <c r="K299" s="30">
        <v>0</v>
      </c>
      <c r="L299" s="30">
        <v>1000000</v>
      </c>
      <c r="M299" s="30">
        <v>0</v>
      </c>
      <c r="N299" s="30">
        <v>0</v>
      </c>
      <c r="O299" s="30">
        <v>0</v>
      </c>
    </row>
    <row r="300" spans="1:16" customFormat="1" ht="15" x14ac:dyDescent="0.25">
      <c r="A300" s="29" t="s">
        <v>791</v>
      </c>
      <c r="B300" s="29" t="s">
        <v>792</v>
      </c>
      <c r="C300" s="30">
        <v>0</v>
      </c>
      <c r="D300" s="30">
        <v>0</v>
      </c>
      <c r="E300" s="30">
        <v>0</v>
      </c>
      <c r="F300" s="30">
        <v>0</v>
      </c>
      <c r="G300" s="30">
        <v>0</v>
      </c>
      <c r="H300" s="30">
        <v>0</v>
      </c>
      <c r="I300" s="30">
        <v>0</v>
      </c>
      <c r="J300" s="30">
        <v>0</v>
      </c>
      <c r="K300" s="30">
        <v>0</v>
      </c>
      <c r="L300" s="30">
        <v>0</v>
      </c>
      <c r="M300" s="30">
        <v>0</v>
      </c>
      <c r="N300" s="30">
        <v>0</v>
      </c>
      <c r="O300" s="30">
        <v>0</v>
      </c>
    </row>
    <row r="301" spans="1:16" customFormat="1" ht="15" x14ac:dyDescent="0.25">
      <c r="A301" s="29" t="s">
        <v>793</v>
      </c>
      <c r="B301" s="29" t="s">
        <v>794</v>
      </c>
      <c r="C301" s="30">
        <v>0</v>
      </c>
      <c r="D301" s="30">
        <v>0</v>
      </c>
      <c r="E301" s="30">
        <v>0</v>
      </c>
      <c r="F301" s="30">
        <v>0</v>
      </c>
      <c r="G301" s="30">
        <v>0</v>
      </c>
      <c r="H301" s="30">
        <v>0</v>
      </c>
      <c r="I301" s="30">
        <v>0</v>
      </c>
      <c r="J301" s="30">
        <v>0</v>
      </c>
      <c r="K301" s="30">
        <v>0</v>
      </c>
      <c r="L301" s="30">
        <v>0</v>
      </c>
      <c r="M301" s="30">
        <v>0</v>
      </c>
      <c r="N301" s="30">
        <v>0</v>
      </c>
      <c r="O301" s="30">
        <v>0</v>
      </c>
    </row>
    <row r="302" spans="1:16" customFormat="1" ht="15" x14ac:dyDescent="0.25">
      <c r="A302" s="29" t="s">
        <v>795</v>
      </c>
      <c r="B302" s="29" t="s">
        <v>796</v>
      </c>
      <c r="C302" s="30">
        <v>150864168.61999989</v>
      </c>
      <c r="D302" s="30">
        <v>0</v>
      </c>
      <c r="E302" s="30">
        <v>0</v>
      </c>
      <c r="F302" s="30">
        <v>0</v>
      </c>
      <c r="G302" s="30">
        <v>0</v>
      </c>
      <c r="H302" s="30">
        <v>150864168.61999989</v>
      </c>
      <c r="I302" s="30">
        <v>4.7683715864721421E-9</v>
      </c>
      <c r="J302" s="30">
        <v>0</v>
      </c>
      <c r="K302" s="30">
        <v>4.7683715864721421E-9</v>
      </c>
      <c r="L302" s="30">
        <v>150864168.61999989</v>
      </c>
      <c r="M302" s="30">
        <v>0</v>
      </c>
      <c r="N302" s="30">
        <v>0</v>
      </c>
      <c r="O302" s="30">
        <v>0</v>
      </c>
    </row>
    <row r="303" spans="1:16" customFormat="1" ht="15" x14ac:dyDescent="0.25">
      <c r="A303" s="29" t="s">
        <v>797</v>
      </c>
      <c r="B303" s="29" t="s">
        <v>798</v>
      </c>
      <c r="C303" s="30">
        <v>18526651.180000007</v>
      </c>
      <c r="D303" s="30">
        <v>0</v>
      </c>
      <c r="E303" s="30">
        <v>0</v>
      </c>
      <c r="F303" s="30">
        <v>0</v>
      </c>
      <c r="G303" s="30">
        <v>0</v>
      </c>
      <c r="H303" s="30">
        <v>18526651.180000007</v>
      </c>
      <c r="I303" s="30">
        <v>0</v>
      </c>
      <c r="J303" s="30">
        <v>0</v>
      </c>
      <c r="K303" s="30">
        <v>0</v>
      </c>
      <c r="L303" s="30">
        <v>18526651.180000007</v>
      </c>
      <c r="M303" s="30">
        <v>0</v>
      </c>
      <c r="N303" s="30">
        <v>0</v>
      </c>
      <c r="O303" s="30">
        <v>0</v>
      </c>
    </row>
    <row r="304" spans="1:16" customFormat="1" ht="15" x14ac:dyDescent="0.25">
      <c r="A304" s="29" t="s">
        <v>799</v>
      </c>
      <c r="B304" s="29" t="s">
        <v>800</v>
      </c>
      <c r="C304" s="30">
        <v>38266719.089999914</v>
      </c>
      <c r="D304" s="30">
        <v>0</v>
      </c>
      <c r="E304" s="30">
        <v>0</v>
      </c>
      <c r="F304" s="30">
        <v>0</v>
      </c>
      <c r="G304" s="30">
        <v>0</v>
      </c>
      <c r="H304" s="30">
        <v>38266719.089999914</v>
      </c>
      <c r="I304" s="30">
        <v>0</v>
      </c>
      <c r="J304" s="30">
        <v>0</v>
      </c>
      <c r="K304" s="30">
        <v>0</v>
      </c>
      <c r="L304" s="30">
        <v>38266719.089999914</v>
      </c>
      <c r="M304" s="30">
        <v>0</v>
      </c>
      <c r="N304" s="30">
        <v>0</v>
      </c>
      <c r="O304" s="30">
        <v>0</v>
      </c>
    </row>
    <row r="305" spans="1:15" customFormat="1" ht="15" x14ac:dyDescent="0.25">
      <c r="A305" s="29" t="s">
        <v>801</v>
      </c>
      <c r="B305" s="29" t="s">
        <v>802</v>
      </c>
      <c r="C305" s="30">
        <v>1539306</v>
      </c>
      <c r="D305" s="30">
        <v>0</v>
      </c>
      <c r="E305" s="30">
        <v>0</v>
      </c>
      <c r="F305" s="30">
        <v>0</v>
      </c>
      <c r="G305" s="30">
        <v>0</v>
      </c>
      <c r="H305" s="30">
        <v>1539306</v>
      </c>
      <c r="I305" s="30">
        <v>0</v>
      </c>
      <c r="J305" s="30">
        <v>0</v>
      </c>
      <c r="K305" s="30">
        <v>0</v>
      </c>
      <c r="L305" s="30">
        <v>1539306</v>
      </c>
      <c r="M305" s="30">
        <v>0</v>
      </c>
      <c r="N305" s="30">
        <v>0</v>
      </c>
      <c r="O305" s="30">
        <v>0</v>
      </c>
    </row>
    <row r="306" spans="1:15" customFormat="1" ht="15" x14ac:dyDescent="0.25">
      <c r="A306" s="29" t="s">
        <v>803</v>
      </c>
      <c r="B306" s="29" t="s">
        <v>804</v>
      </c>
      <c r="C306" s="30">
        <v>520875453</v>
      </c>
      <c r="D306" s="30">
        <v>0</v>
      </c>
      <c r="E306" s="30">
        <v>0</v>
      </c>
      <c r="F306" s="30">
        <v>0</v>
      </c>
      <c r="G306" s="30">
        <v>0</v>
      </c>
      <c r="H306" s="30">
        <v>520875453</v>
      </c>
      <c r="I306" s="30">
        <v>400376844</v>
      </c>
      <c r="J306" s="30">
        <v>108</v>
      </c>
      <c r="K306" s="30">
        <v>400376952</v>
      </c>
      <c r="L306" s="30">
        <v>120498501</v>
      </c>
      <c r="M306" s="30">
        <v>362015052</v>
      </c>
      <c r="N306" s="30">
        <v>38361792</v>
      </c>
      <c r="O306" s="30">
        <v>400376844</v>
      </c>
    </row>
    <row r="307" spans="1:15" customFormat="1" ht="15" x14ac:dyDescent="0.25">
      <c r="A307" s="29" t="s">
        <v>805</v>
      </c>
      <c r="B307" s="29" t="s">
        <v>806</v>
      </c>
      <c r="C307" s="30">
        <v>850875340.06000018</v>
      </c>
      <c r="D307" s="30">
        <v>0</v>
      </c>
      <c r="E307" s="30">
        <v>0</v>
      </c>
      <c r="F307" s="30">
        <v>0</v>
      </c>
      <c r="G307" s="30">
        <v>0</v>
      </c>
      <c r="H307" s="30">
        <v>850875340.06000018</v>
      </c>
      <c r="I307" s="30">
        <v>841729874.20000005</v>
      </c>
      <c r="J307" s="30">
        <v>0</v>
      </c>
      <c r="K307" s="30">
        <v>841729874.20000005</v>
      </c>
      <c r="L307" s="30">
        <v>9145465.8600001335</v>
      </c>
      <c r="M307" s="30">
        <v>772051471</v>
      </c>
      <c r="N307" s="30">
        <v>69678403.200000003</v>
      </c>
      <c r="O307" s="30">
        <v>841729874.20000005</v>
      </c>
    </row>
    <row r="308" spans="1:15" customFormat="1" ht="15" x14ac:dyDescent="0.25">
      <c r="A308" s="29" t="s">
        <v>807</v>
      </c>
      <c r="B308" s="29" t="s">
        <v>808</v>
      </c>
      <c r="C308" s="30">
        <v>0</v>
      </c>
      <c r="D308" s="30">
        <v>0</v>
      </c>
      <c r="E308" s="30">
        <v>0</v>
      </c>
      <c r="F308" s="30">
        <v>0</v>
      </c>
      <c r="G308" s="30">
        <v>0</v>
      </c>
      <c r="H308" s="30">
        <v>0</v>
      </c>
      <c r="I308" s="30">
        <v>0</v>
      </c>
      <c r="J308" s="30">
        <v>0</v>
      </c>
      <c r="K308" s="30">
        <v>0</v>
      </c>
      <c r="L308" s="30">
        <v>0</v>
      </c>
      <c r="M308" s="30">
        <v>0</v>
      </c>
      <c r="N308" s="30">
        <v>0</v>
      </c>
      <c r="O308" s="30">
        <v>0</v>
      </c>
    </row>
    <row r="309" spans="1:15" customFormat="1" ht="15" x14ac:dyDescent="0.25">
      <c r="A309" s="29" t="s">
        <v>809</v>
      </c>
      <c r="B309" s="29" t="s">
        <v>202</v>
      </c>
      <c r="C309" s="30">
        <v>1716314349.4000001</v>
      </c>
      <c r="D309" s="30">
        <v>0</v>
      </c>
      <c r="E309" s="30">
        <v>0</v>
      </c>
      <c r="F309" s="30">
        <v>0</v>
      </c>
      <c r="G309" s="30">
        <v>0</v>
      </c>
      <c r="H309" s="30">
        <v>1716314349.4000001</v>
      </c>
      <c r="I309" s="30">
        <v>1615740464.4000001</v>
      </c>
      <c r="J309" s="30">
        <v>100573885</v>
      </c>
      <c r="K309" s="30">
        <v>1716314349.4000001</v>
      </c>
      <c r="L309" s="30">
        <v>0</v>
      </c>
      <c r="M309" s="30">
        <v>810543506.43000007</v>
      </c>
      <c r="N309" s="30">
        <v>509312453.27000004</v>
      </c>
      <c r="O309" s="30">
        <v>1319855959.7</v>
      </c>
    </row>
    <row r="310" spans="1:15" customFormat="1" ht="15" x14ac:dyDescent="0.25">
      <c r="A310" s="29" t="s">
        <v>810</v>
      </c>
      <c r="B310" s="29" t="s">
        <v>811</v>
      </c>
      <c r="C310" s="30">
        <v>15912740</v>
      </c>
      <c r="D310" s="30">
        <v>0</v>
      </c>
      <c r="E310" s="30">
        <v>0</v>
      </c>
      <c r="F310" s="30">
        <v>0</v>
      </c>
      <c r="G310" s="30">
        <v>0</v>
      </c>
      <c r="H310" s="30">
        <v>15912740</v>
      </c>
      <c r="I310" s="30">
        <v>0</v>
      </c>
      <c r="J310" s="30">
        <v>0</v>
      </c>
      <c r="K310" s="30">
        <v>0</v>
      </c>
      <c r="L310" s="30">
        <v>15912740</v>
      </c>
      <c r="M310" s="30">
        <v>0</v>
      </c>
      <c r="N310" s="30">
        <v>0</v>
      </c>
      <c r="O310" s="30">
        <v>0</v>
      </c>
    </row>
    <row r="311" spans="1:15" customFormat="1" ht="15" x14ac:dyDescent="0.25">
      <c r="A311" s="29" t="s">
        <v>812</v>
      </c>
      <c r="B311" s="29" t="s">
        <v>206</v>
      </c>
      <c r="C311" s="30">
        <v>629057918</v>
      </c>
      <c r="D311" s="30">
        <v>0</v>
      </c>
      <c r="E311" s="30">
        <v>0</v>
      </c>
      <c r="F311" s="30">
        <v>0</v>
      </c>
      <c r="G311" s="30">
        <v>0</v>
      </c>
      <c r="H311" s="30">
        <v>629057918</v>
      </c>
      <c r="I311" s="30">
        <v>536457212</v>
      </c>
      <c r="J311" s="30">
        <v>0</v>
      </c>
      <c r="K311" s="30">
        <v>536457212</v>
      </c>
      <c r="L311" s="30">
        <v>92600706</v>
      </c>
      <c r="M311" s="30">
        <v>536457212</v>
      </c>
      <c r="N311" s="30">
        <v>0</v>
      </c>
      <c r="O311" s="30">
        <v>536457212</v>
      </c>
    </row>
    <row r="312" spans="1:15" customFormat="1" ht="15" x14ac:dyDescent="0.25">
      <c r="A312" s="29" t="s">
        <v>813</v>
      </c>
      <c r="B312" s="29" t="s">
        <v>814</v>
      </c>
      <c r="C312" s="30">
        <v>0</v>
      </c>
      <c r="D312" s="30">
        <v>0</v>
      </c>
      <c r="E312" s="30">
        <v>0</v>
      </c>
      <c r="F312" s="30">
        <v>0</v>
      </c>
      <c r="G312" s="30">
        <v>0</v>
      </c>
      <c r="H312" s="30">
        <v>0</v>
      </c>
      <c r="I312" s="30">
        <v>0</v>
      </c>
      <c r="J312" s="30">
        <v>0</v>
      </c>
      <c r="K312" s="30">
        <v>0</v>
      </c>
      <c r="L312" s="30">
        <v>0</v>
      </c>
      <c r="M312" s="30">
        <v>0</v>
      </c>
      <c r="N312" s="30">
        <v>0</v>
      </c>
      <c r="O312" s="30">
        <v>0</v>
      </c>
    </row>
    <row r="313" spans="1:15" customFormat="1" ht="15" x14ac:dyDescent="0.25">
      <c r="A313" s="29" t="s">
        <v>815</v>
      </c>
      <c r="B313" s="29" t="s">
        <v>208</v>
      </c>
      <c r="C313" s="30">
        <v>2278194732.4000001</v>
      </c>
      <c r="D313" s="30">
        <v>0</v>
      </c>
      <c r="E313" s="30">
        <v>0</v>
      </c>
      <c r="F313" s="30">
        <v>0</v>
      </c>
      <c r="G313" s="30">
        <v>0</v>
      </c>
      <c r="H313" s="30">
        <v>2278194732.4000001</v>
      </c>
      <c r="I313" s="30">
        <v>2198605507.4000001</v>
      </c>
      <c r="J313" s="30">
        <v>0</v>
      </c>
      <c r="K313" s="30">
        <v>2198605507.4000001</v>
      </c>
      <c r="L313" s="30">
        <v>79589225</v>
      </c>
      <c r="M313" s="30">
        <v>1335234895</v>
      </c>
      <c r="N313" s="30">
        <v>0</v>
      </c>
      <c r="O313" s="30">
        <v>1335234895</v>
      </c>
    </row>
    <row r="314" spans="1:15" customFormat="1" ht="15" x14ac:dyDescent="0.25">
      <c r="A314" s="29" t="s">
        <v>816</v>
      </c>
      <c r="B314" s="29" t="s">
        <v>817</v>
      </c>
      <c r="C314" s="30">
        <v>1574409096</v>
      </c>
      <c r="D314" s="30">
        <v>0</v>
      </c>
      <c r="E314" s="30">
        <v>0</v>
      </c>
      <c r="F314" s="30">
        <v>0</v>
      </c>
      <c r="G314" s="30">
        <v>0</v>
      </c>
      <c r="H314" s="30">
        <v>1574409096</v>
      </c>
      <c r="I314" s="30">
        <v>1574409096</v>
      </c>
      <c r="J314" s="30">
        <v>0</v>
      </c>
      <c r="K314" s="30">
        <v>1574409096</v>
      </c>
      <c r="L314" s="30">
        <v>0</v>
      </c>
      <c r="M314" s="30">
        <v>1516675125.5799999</v>
      </c>
      <c r="N314" s="30">
        <v>14477642.420000076</v>
      </c>
      <c r="O314" s="30">
        <v>1531152768</v>
      </c>
    </row>
    <row r="315" spans="1:15" customFormat="1" ht="15" x14ac:dyDescent="0.25">
      <c r="A315" s="29" t="s">
        <v>922</v>
      </c>
      <c r="B315" s="29" t="s">
        <v>923</v>
      </c>
      <c r="C315" s="30">
        <v>0</v>
      </c>
      <c r="D315" s="30">
        <v>3366619870</v>
      </c>
      <c r="E315" s="30">
        <v>0</v>
      </c>
      <c r="F315" s="30">
        <v>0</v>
      </c>
      <c r="G315" s="30">
        <v>0</v>
      </c>
      <c r="H315" s="30">
        <v>3366619870</v>
      </c>
      <c r="I315" s="30">
        <v>0</v>
      </c>
      <c r="J315" s="30">
        <v>3318426535</v>
      </c>
      <c r="K315" s="30">
        <v>3318426535</v>
      </c>
      <c r="L315" s="30">
        <v>48193335</v>
      </c>
      <c r="M315" s="30">
        <v>0</v>
      </c>
      <c r="N315" s="30">
        <v>121203223</v>
      </c>
      <c r="O315" s="30">
        <v>121203223</v>
      </c>
    </row>
    <row r="316" spans="1:15" customFormat="1" ht="15" x14ac:dyDescent="0.25">
      <c r="A316" s="29" t="s">
        <v>818</v>
      </c>
      <c r="B316" s="29" t="s">
        <v>819</v>
      </c>
      <c r="C316" s="30">
        <v>450</v>
      </c>
      <c r="D316" s="30">
        <v>0</v>
      </c>
      <c r="E316" s="30">
        <v>0</v>
      </c>
      <c r="F316" s="30">
        <v>0</v>
      </c>
      <c r="G316" s="30">
        <v>0</v>
      </c>
      <c r="H316" s="30">
        <v>450</v>
      </c>
      <c r="I316" s="30">
        <v>0</v>
      </c>
      <c r="J316" s="30">
        <v>0</v>
      </c>
      <c r="K316" s="30">
        <v>0</v>
      </c>
      <c r="L316" s="30">
        <v>450</v>
      </c>
      <c r="M316" s="30">
        <v>0</v>
      </c>
      <c r="N316" s="30">
        <v>0</v>
      </c>
      <c r="O316" s="30">
        <v>0</v>
      </c>
    </row>
    <row r="317" spans="1:15" customFormat="1" ht="15" x14ac:dyDescent="0.25">
      <c r="A317" s="29" t="s">
        <v>820</v>
      </c>
      <c r="B317" s="29" t="s">
        <v>821</v>
      </c>
      <c r="C317" s="30">
        <v>36</v>
      </c>
      <c r="D317" s="30">
        <v>0</v>
      </c>
      <c r="E317" s="30">
        <v>0</v>
      </c>
      <c r="F317" s="30">
        <v>0</v>
      </c>
      <c r="G317" s="30">
        <v>0</v>
      </c>
      <c r="H317" s="30">
        <v>36</v>
      </c>
      <c r="I317" s="30">
        <v>0</v>
      </c>
      <c r="J317" s="30">
        <v>0</v>
      </c>
      <c r="K317" s="30">
        <v>0</v>
      </c>
      <c r="L317" s="30">
        <v>36</v>
      </c>
      <c r="M317" s="30">
        <v>0</v>
      </c>
      <c r="N317" s="30">
        <v>0</v>
      </c>
      <c r="O317" s="30">
        <v>0</v>
      </c>
    </row>
    <row r="318" spans="1:15" customFormat="1" ht="15" x14ac:dyDescent="0.25">
      <c r="A318" s="29" t="s">
        <v>822</v>
      </c>
      <c r="B318" s="29" t="s">
        <v>823</v>
      </c>
      <c r="C318" s="30">
        <v>363422585.39999998</v>
      </c>
      <c r="D318" s="30">
        <v>0</v>
      </c>
      <c r="E318" s="30">
        <v>0</v>
      </c>
      <c r="F318" s="30">
        <v>0</v>
      </c>
      <c r="G318" s="30">
        <v>0</v>
      </c>
      <c r="H318" s="30">
        <v>363422585.39999998</v>
      </c>
      <c r="I318" s="30">
        <v>321991807.39999998</v>
      </c>
      <c r="J318" s="30">
        <v>0</v>
      </c>
      <c r="K318" s="30">
        <v>321991807.39999998</v>
      </c>
      <c r="L318" s="30">
        <v>41430778</v>
      </c>
      <c r="M318" s="30">
        <v>321991807.39999998</v>
      </c>
      <c r="N318" s="30">
        <v>0</v>
      </c>
      <c r="O318" s="30">
        <v>321991807.39999998</v>
      </c>
    </row>
    <row r="319" spans="1:15" customFormat="1" ht="15" x14ac:dyDescent="0.25">
      <c r="A319" s="29" t="s">
        <v>824</v>
      </c>
      <c r="B319" s="29" t="s">
        <v>825</v>
      </c>
      <c r="C319" s="30">
        <v>26755701</v>
      </c>
      <c r="D319" s="30">
        <v>0</v>
      </c>
      <c r="E319" s="30">
        <v>0</v>
      </c>
      <c r="F319" s="30">
        <v>0</v>
      </c>
      <c r="G319" s="30">
        <v>0</v>
      </c>
      <c r="H319" s="30">
        <v>26755701</v>
      </c>
      <c r="I319" s="30">
        <v>21985076</v>
      </c>
      <c r="J319" s="30">
        <v>0</v>
      </c>
      <c r="K319" s="30">
        <v>21985076</v>
      </c>
      <c r="L319" s="30">
        <v>4770625</v>
      </c>
      <c r="M319" s="30">
        <v>21985076</v>
      </c>
      <c r="N319" s="30">
        <v>0</v>
      </c>
      <c r="O319" s="30">
        <v>21985076</v>
      </c>
    </row>
    <row r="320" spans="1:15" customFormat="1" ht="15" x14ac:dyDescent="0.25">
      <c r="A320" s="29" t="s">
        <v>826</v>
      </c>
      <c r="B320" s="29" t="s">
        <v>827</v>
      </c>
      <c r="C320" s="30">
        <v>6047761</v>
      </c>
      <c r="D320" s="30">
        <v>0</v>
      </c>
      <c r="E320" s="30">
        <v>0</v>
      </c>
      <c r="F320" s="30">
        <v>0</v>
      </c>
      <c r="G320" s="30">
        <v>0</v>
      </c>
      <c r="H320" s="30">
        <v>6047761</v>
      </c>
      <c r="I320" s="30">
        <v>0</v>
      </c>
      <c r="J320" s="30">
        <v>0</v>
      </c>
      <c r="K320" s="30">
        <v>0</v>
      </c>
      <c r="L320" s="30">
        <v>6047761</v>
      </c>
      <c r="M320" s="30">
        <v>0</v>
      </c>
      <c r="N320" s="30">
        <v>0</v>
      </c>
      <c r="O320" s="30">
        <v>0</v>
      </c>
    </row>
    <row r="321" spans="1:15" customFormat="1" ht="15" x14ac:dyDescent="0.25">
      <c r="A321" s="29" t="s">
        <v>828</v>
      </c>
      <c r="B321" s="29" t="s">
        <v>829</v>
      </c>
      <c r="C321" s="30">
        <v>9380099</v>
      </c>
      <c r="D321" s="30">
        <v>0</v>
      </c>
      <c r="E321" s="30">
        <v>0</v>
      </c>
      <c r="F321" s="30">
        <v>0</v>
      </c>
      <c r="G321" s="30">
        <v>0</v>
      </c>
      <c r="H321" s="30">
        <v>9380099</v>
      </c>
      <c r="I321" s="30">
        <v>9377955</v>
      </c>
      <c r="J321" s="30">
        <v>0</v>
      </c>
      <c r="K321" s="30">
        <v>9377955</v>
      </c>
      <c r="L321" s="30">
        <v>2144</v>
      </c>
      <c r="M321" s="30">
        <v>9377955</v>
      </c>
      <c r="N321" s="30">
        <v>0</v>
      </c>
      <c r="O321" s="30">
        <v>9377955</v>
      </c>
    </row>
    <row r="322" spans="1:15" customFormat="1" ht="15" x14ac:dyDescent="0.25">
      <c r="A322" s="29" t="s">
        <v>830</v>
      </c>
      <c r="B322" s="29" t="s">
        <v>831</v>
      </c>
      <c r="C322" s="30">
        <v>333067599.46000004</v>
      </c>
      <c r="D322" s="30">
        <v>0</v>
      </c>
      <c r="E322" s="30">
        <v>0</v>
      </c>
      <c r="F322" s="30">
        <v>0</v>
      </c>
      <c r="G322" s="30">
        <v>0</v>
      </c>
      <c r="H322" s="30">
        <v>333067599.46000004</v>
      </c>
      <c r="I322" s="30">
        <v>-5.4948031902313232E-8</v>
      </c>
      <c r="J322" s="30">
        <v>0</v>
      </c>
      <c r="K322" s="30">
        <v>-5.4948031902313232E-8</v>
      </c>
      <c r="L322" s="30">
        <v>333067599.4600001</v>
      </c>
      <c r="M322" s="30">
        <v>0</v>
      </c>
      <c r="N322" s="30">
        <v>0</v>
      </c>
      <c r="O322" s="30">
        <v>0</v>
      </c>
    </row>
    <row r="323" spans="1:15" s="49" customFormat="1" ht="15" x14ac:dyDescent="0.25">
      <c r="A323" s="37" t="s">
        <v>832</v>
      </c>
      <c r="B323" s="37" t="s">
        <v>247</v>
      </c>
      <c r="C323" s="38">
        <v>404529292</v>
      </c>
      <c r="D323" s="38">
        <v>0</v>
      </c>
      <c r="E323" s="38">
        <v>0</v>
      </c>
      <c r="F323" s="38">
        <v>0</v>
      </c>
      <c r="G323" s="38">
        <v>0</v>
      </c>
      <c r="H323" s="38">
        <v>404529292</v>
      </c>
      <c r="I323" s="38">
        <v>0</v>
      </c>
      <c r="J323" s="38">
        <v>0</v>
      </c>
      <c r="K323" s="38">
        <v>0</v>
      </c>
      <c r="L323" s="38">
        <v>404529292</v>
      </c>
      <c r="M323" s="38">
        <v>0</v>
      </c>
      <c r="N323" s="38">
        <v>0</v>
      </c>
      <c r="O323" s="38">
        <v>0</v>
      </c>
    </row>
    <row r="324" spans="1:15" customFormat="1" ht="15" x14ac:dyDescent="0.25">
      <c r="A324" s="29" t="s">
        <v>833</v>
      </c>
      <c r="B324" s="29" t="s">
        <v>834</v>
      </c>
      <c r="C324" s="30">
        <v>0</v>
      </c>
      <c r="D324" s="30">
        <v>0</v>
      </c>
      <c r="E324" s="30">
        <v>0</v>
      </c>
      <c r="F324" s="30">
        <v>0</v>
      </c>
      <c r="G324" s="30">
        <v>0</v>
      </c>
      <c r="H324" s="30">
        <v>0</v>
      </c>
      <c r="I324" s="30">
        <v>0</v>
      </c>
      <c r="J324" s="30">
        <v>0</v>
      </c>
      <c r="K324" s="30">
        <v>0</v>
      </c>
      <c r="L324" s="30">
        <v>0</v>
      </c>
      <c r="M324" s="30">
        <v>0</v>
      </c>
      <c r="N324" s="30">
        <v>0</v>
      </c>
      <c r="O324" s="30">
        <v>0</v>
      </c>
    </row>
    <row r="325" spans="1:15" customFormat="1" ht="15" x14ac:dyDescent="0.25">
      <c r="A325" s="29" t="s">
        <v>835</v>
      </c>
      <c r="B325" s="29" t="s">
        <v>836</v>
      </c>
      <c r="C325" s="30">
        <v>3795069</v>
      </c>
      <c r="D325" s="30">
        <v>0</v>
      </c>
      <c r="E325" s="30">
        <v>0</v>
      </c>
      <c r="F325" s="30">
        <v>0</v>
      </c>
      <c r="G325" s="30">
        <v>0</v>
      </c>
      <c r="H325" s="30">
        <v>3795069</v>
      </c>
      <c r="I325" s="30">
        <v>0</v>
      </c>
      <c r="J325" s="30">
        <v>0</v>
      </c>
      <c r="K325" s="30">
        <v>0</v>
      </c>
      <c r="L325" s="30">
        <v>3795069</v>
      </c>
      <c r="M325" s="30">
        <v>0</v>
      </c>
      <c r="N325" s="30">
        <v>0</v>
      </c>
      <c r="O325" s="30">
        <v>0</v>
      </c>
    </row>
    <row r="326" spans="1:15" customFormat="1" ht="15" x14ac:dyDescent="0.25">
      <c r="A326" s="29" t="s">
        <v>837</v>
      </c>
      <c r="B326" s="29" t="s">
        <v>838</v>
      </c>
      <c r="C326" s="30">
        <v>19506945</v>
      </c>
      <c r="D326" s="30">
        <v>0</v>
      </c>
      <c r="E326" s="30">
        <v>0</v>
      </c>
      <c r="F326" s="30">
        <v>0</v>
      </c>
      <c r="G326" s="30">
        <v>0</v>
      </c>
      <c r="H326" s="30">
        <v>19506945</v>
      </c>
      <c r="I326" s="30">
        <v>0</v>
      </c>
      <c r="J326" s="30">
        <v>0</v>
      </c>
      <c r="K326" s="30">
        <v>0</v>
      </c>
      <c r="L326" s="30">
        <v>19506945</v>
      </c>
      <c r="M326" s="30">
        <v>0</v>
      </c>
      <c r="N326" s="30">
        <v>0</v>
      </c>
      <c r="O326" s="30">
        <v>0</v>
      </c>
    </row>
    <row r="327" spans="1:15" customFormat="1" ht="15" x14ac:dyDescent="0.25">
      <c r="A327" s="29" t="s">
        <v>839</v>
      </c>
      <c r="B327" s="29" t="s">
        <v>840</v>
      </c>
      <c r="C327" s="30">
        <v>263451796</v>
      </c>
      <c r="D327" s="30">
        <v>0</v>
      </c>
      <c r="E327" s="30">
        <v>0</v>
      </c>
      <c r="F327" s="30">
        <v>0</v>
      </c>
      <c r="G327" s="30">
        <v>0</v>
      </c>
      <c r="H327" s="30">
        <v>263451796</v>
      </c>
      <c r="I327" s="30">
        <v>0</v>
      </c>
      <c r="J327" s="30">
        <v>0</v>
      </c>
      <c r="K327" s="30">
        <v>0</v>
      </c>
      <c r="L327" s="30">
        <v>263451796</v>
      </c>
      <c r="M327" s="30">
        <v>0</v>
      </c>
      <c r="N327" s="30">
        <v>0</v>
      </c>
      <c r="O327" s="30">
        <v>0</v>
      </c>
    </row>
    <row r="328" spans="1:15" customFormat="1" ht="15" x14ac:dyDescent="0.25">
      <c r="A328" s="29" t="s">
        <v>841</v>
      </c>
      <c r="B328" s="29" t="s">
        <v>842</v>
      </c>
      <c r="C328" s="30">
        <v>178</v>
      </c>
      <c r="D328" s="30">
        <v>0</v>
      </c>
      <c r="E328" s="30">
        <v>0</v>
      </c>
      <c r="F328" s="30">
        <v>0</v>
      </c>
      <c r="G328" s="30">
        <v>0</v>
      </c>
      <c r="H328" s="30">
        <v>178</v>
      </c>
      <c r="I328" s="30">
        <v>0</v>
      </c>
      <c r="J328" s="30">
        <v>0</v>
      </c>
      <c r="K328" s="30">
        <v>0</v>
      </c>
      <c r="L328" s="30">
        <v>178</v>
      </c>
      <c r="M328" s="30">
        <v>0</v>
      </c>
      <c r="N328" s="30">
        <v>0</v>
      </c>
      <c r="O328" s="30">
        <v>0</v>
      </c>
    </row>
    <row r="329" spans="1:15" customFormat="1" ht="15" x14ac:dyDescent="0.25">
      <c r="A329" s="29" t="s">
        <v>843</v>
      </c>
      <c r="B329" s="29" t="s">
        <v>844</v>
      </c>
      <c r="C329" s="30">
        <v>111999660</v>
      </c>
      <c r="D329" s="30">
        <v>0</v>
      </c>
      <c r="E329" s="30">
        <v>0</v>
      </c>
      <c r="F329" s="30">
        <v>0</v>
      </c>
      <c r="G329" s="30">
        <v>0</v>
      </c>
      <c r="H329" s="30">
        <v>111999660</v>
      </c>
      <c r="I329" s="30">
        <v>0</v>
      </c>
      <c r="J329" s="30">
        <v>0</v>
      </c>
      <c r="K329" s="30">
        <v>0</v>
      </c>
      <c r="L329" s="30">
        <v>111999660</v>
      </c>
      <c r="M329" s="30">
        <v>0</v>
      </c>
      <c r="N329" s="30">
        <v>0</v>
      </c>
      <c r="O329" s="30">
        <v>0</v>
      </c>
    </row>
    <row r="330" spans="1:15" customFormat="1" ht="15" x14ac:dyDescent="0.25">
      <c r="A330" s="29" t="s">
        <v>845</v>
      </c>
      <c r="B330" s="29" t="s">
        <v>846</v>
      </c>
      <c r="C330" s="30">
        <v>105241</v>
      </c>
      <c r="D330" s="30">
        <v>0</v>
      </c>
      <c r="E330" s="30">
        <v>0</v>
      </c>
      <c r="F330" s="30">
        <v>0</v>
      </c>
      <c r="G330" s="30">
        <v>0</v>
      </c>
      <c r="H330" s="30">
        <v>105241</v>
      </c>
      <c r="I330" s="30">
        <v>0</v>
      </c>
      <c r="J330" s="30">
        <v>0</v>
      </c>
      <c r="K330" s="30">
        <v>0</v>
      </c>
      <c r="L330" s="30">
        <v>105241</v>
      </c>
      <c r="M330" s="30">
        <v>0</v>
      </c>
      <c r="N330" s="30">
        <v>0</v>
      </c>
      <c r="O330" s="30">
        <v>0</v>
      </c>
    </row>
    <row r="331" spans="1:15" customFormat="1" ht="15" x14ac:dyDescent="0.25">
      <c r="A331" s="29" t="s">
        <v>847</v>
      </c>
      <c r="B331" s="29" t="s">
        <v>848</v>
      </c>
      <c r="C331" s="30">
        <v>5670403</v>
      </c>
      <c r="D331" s="30">
        <v>0</v>
      </c>
      <c r="E331" s="30">
        <v>0</v>
      </c>
      <c r="F331" s="30">
        <v>0</v>
      </c>
      <c r="G331" s="30">
        <v>0</v>
      </c>
      <c r="H331" s="30">
        <v>5670403</v>
      </c>
      <c r="I331" s="30">
        <v>0</v>
      </c>
      <c r="J331" s="30">
        <v>0</v>
      </c>
      <c r="K331" s="30">
        <v>0</v>
      </c>
      <c r="L331" s="30">
        <v>5670403</v>
      </c>
      <c r="M331" s="30">
        <v>0</v>
      </c>
      <c r="N331" s="30">
        <v>0</v>
      </c>
      <c r="O331" s="30">
        <v>0</v>
      </c>
    </row>
    <row r="332" spans="1:15" s="49" customFormat="1" ht="15" x14ac:dyDescent="0.25">
      <c r="A332" s="37" t="s">
        <v>849</v>
      </c>
      <c r="B332" s="37" t="s">
        <v>212</v>
      </c>
      <c r="C332" s="38">
        <v>815700955</v>
      </c>
      <c r="D332" s="38">
        <v>0</v>
      </c>
      <c r="E332" s="38">
        <v>0</v>
      </c>
      <c r="F332" s="38">
        <v>0</v>
      </c>
      <c r="G332" s="38">
        <v>0</v>
      </c>
      <c r="H332" s="38">
        <v>815700955</v>
      </c>
      <c r="I332" s="38">
        <v>815700955</v>
      </c>
      <c r="J332" s="38">
        <v>0</v>
      </c>
      <c r="K332" s="38">
        <v>815700955</v>
      </c>
      <c r="L332" s="38">
        <v>0</v>
      </c>
      <c r="M332" s="38">
        <v>815700955</v>
      </c>
      <c r="N332" s="38">
        <v>0</v>
      </c>
      <c r="O332" s="38">
        <v>815700955</v>
      </c>
    </row>
    <row r="333" spans="1:15" customFormat="1" ht="15" x14ac:dyDescent="0.25">
      <c r="A333" s="29" t="s">
        <v>850</v>
      </c>
      <c r="B333" s="29" t="s">
        <v>851</v>
      </c>
      <c r="C333" s="30">
        <v>815700955</v>
      </c>
      <c r="D333" s="30">
        <v>0</v>
      </c>
      <c r="E333" s="30">
        <v>0</v>
      </c>
      <c r="F333" s="30">
        <v>0</v>
      </c>
      <c r="G333" s="30">
        <v>0</v>
      </c>
      <c r="H333" s="30">
        <v>815700955</v>
      </c>
      <c r="I333" s="30">
        <v>815700955</v>
      </c>
      <c r="J333" s="30">
        <v>0</v>
      </c>
      <c r="K333" s="30">
        <v>815700955</v>
      </c>
      <c r="L333" s="30">
        <v>0</v>
      </c>
      <c r="M333" s="30">
        <v>815700955</v>
      </c>
      <c r="N333" s="30">
        <v>0</v>
      </c>
      <c r="O333" s="30">
        <v>815700955</v>
      </c>
    </row>
    <row r="334" spans="1:15" s="49" customFormat="1" ht="15" x14ac:dyDescent="0.25">
      <c r="A334" s="37" t="s">
        <v>852</v>
      </c>
      <c r="B334" s="37" t="s">
        <v>853</v>
      </c>
      <c r="C334" s="38">
        <v>239668951.19999999</v>
      </c>
      <c r="D334" s="38">
        <v>0</v>
      </c>
      <c r="E334" s="38">
        <v>0</v>
      </c>
      <c r="F334" s="38">
        <v>0</v>
      </c>
      <c r="G334" s="38">
        <v>0</v>
      </c>
      <c r="H334" s="38">
        <v>239668951.19999999</v>
      </c>
      <c r="I334" s="38">
        <v>239668951.19999999</v>
      </c>
      <c r="J334" s="38">
        <v>0</v>
      </c>
      <c r="K334" s="38">
        <v>239668951.19999999</v>
      </c>
      <c r="L334" s="38">
        <v>0</v>
      </c>
      <c r="M334" s="38">
        <v>239668951.20000002</v>
      </c>
      <c r="N334" s="38">
        <v>0</v>
      </c>
      <c r="O334" s="38">
        <v>239668951.20000002</v>
      </c>
    </row>
    <row r="335" spans="1:15" customFormat="1" ht="15" x14ac:dyDescent="0.25">
      <c r="A335" s="29" t="s">
        <v>854</v>
      </c>
      <c r="B335" s="29" t="s">
        <v>855</v>
      </c>
      <c r="C335" s="30">
        <v>239668951.19999999</v>
      </c>
      <c r="D335" s="30">
        <v>0</v>
      </c>
      <c r="E335" s="30">
        <v>0</v>
      </c>
      <c r="F335" s="30">
        <v>0</v>
      </c>
      <c r="G335" s="30">
        <v>0</v>
      </c>
      <c r="H335" s="30">
        <v>239668951.19999999</v>
      </c>
      <c r="I335" s="30">
        <v>239668951.19999999</v>
      </c>
      <c r="J335" s="30">
        <v>0</v>
      </c>
      <c r="K335" s="30">
        <v>239668951.19999999</v>
      </c>
      <c r="L335" s="30">
        <v>0</v>
      </c>
      <c r="M335" s="30">
        <v>239668951.20000002</v>
      </c>
      <c r="N335" s="30">
        <v>0</v>
      </c>
      <c r="O335" s="30">
        <v>239668951.20000002</v>
      </c>
    </row>
    <row r="336" spans="1:15" s="49" customFormat="1" ht="15" x14ac:dyDescent="0.25">
      <c r="A336" s="37" t="s">
        <v>856</v>
      </c>
      <c r="B336" s="37" t="s">
        <v>857</v>
      </c>
      <c r="C336" s="38">
        <v>1800059665</v>
      </c>
      <c r="D336" s="38">
        <v>0</v>
      </c>
      <c r="E336" s="38">
        <v>0</v>
      </c>
      <c r="F336" s="38">
        <v>0</v>
      </c>
      <c r="G336" s="38">
        <v>0</v>
      </c>
      <c r="H336" s="38">
        <v>1800059665</v>
      </c>
      <c r="I336" s="38">
        <v>1657193445</v>
      </c>
      <c r="J336" s="38">
        <v>0</v>
      </c>
      <c r="K336" s="38">
        <v>1657193445</v>
      </c>
      <c r="L336" s="38">
        <v>142866220</v>
      </c>
      <c r="M336" s="38">
        <v>1271135932.5699997</v>
      </c>
      <c r="N336" s="38">
        <v>339200449.88</v>
      </c>
      <c r="O336" s="38">
        <v>1610336382.4499998</v>
      </c>
    </row>
    <row r="337" spans="1:15" customFormat="1" ht="15" x14ac:dyDescent="0.25">
      <c r="A337" s="29" t="s">
        <v>858</v>
      </c>
      <c r="B337" s="29" t="s">
        <v>859</v>
      </c>
      <c r="C337" s="30">
        <v>136620871</v>
      </c>
      <c r="D337" s="30">
        <v>0</v>
      </c>
      <c r="E337" s="30">
        <v>0</v>
      </c>
      <c r="F337" s="30">
        <v>0</v>
      </c>
      <c r="G337" s="30">
        <v>0</v>
      </c>
      <c r="H337" s="30">
        <v>136620871</v>
      </c>
      <c r="I337" s="30">
        <v>0</v>
      </c>
      <c r="J337" s="30">
        <v>0</v>
      </c>
      <c r="K337" s="30">
        <v>0</v>
      </c>
      <c r="L337" s="30">
        <v>136620871</v>
      </c>
      <c r="M337" s="30">
        <v>0</v>
      </c>
      <c r="N337" s="30">
        <v>0</v>
      </c>
      <c r="O337" s="30">
        <v>0</v>
      </c>
    </row>
    <row r="338" spans="1:15" customFormat="1" ht="15" x14ac:dyDescent="0.25">
      <c r="A338" s="29" t="s">
        <v>860</v>
      </c>
      <c r="B338" s="29" t="s">
        <v>861</v>
      </c>
      <c r="C338" s="30">
        <v>0</v>
      </c>
      <c r="D338" s="30">
        <v>0</v>
      </c>
      <c r="E338" s="30">
        <v>0</v>
      </c>
      <c r="F338" s="30">
        <v>0</v>
      </c>
      <c r="G338" s="30">
        <v>0</v>
      </c>
      <c r="H338" s="30">
        <v>0</v>
      </c>
      <c r="I338" s="30">
        <v>0</v>
      </c>
      <c r="J338" s="30">
        <v>0</v>
      </c>
      <c r="K338" s="30">
        <v>0</v>
      </c>
      <c r="L338" s="30">
        <v>0</v>
      </c>
      <c r="M338" s="30">
        <v>0</v>
      </c>
      <c r="N338" s="30">
        <v>0</v>
      </c>
      <c r="O338" s="30">
        <v>0</v>
      </c>
    </row>
    <row r="339" spans="1:15" customFormat="1" ht="15" x14ac:dyDescent="0.25">
      <c r="A339" s="29" t="s">
        <v>862</v>
      </c>
      <c r="B339" s="29" t="s">
        <v>863</v>
      </c>
      <c r="C339" s="30">
        <v>0</v>
      </c>
      <c r="D339" s="30">
        <v>0</v>
      </c>
      <c r="E339" s="30">
        <v>0</v>
      </c>
      <c r="F339" s="30">
        <v>0</v>
      </c>
      <c r="G339" s="30">
        <v>0</v>
      </c>
      <c r="H339" s="30">
        <v>0</v>
      </c>
      <c r="I339" s="30">
        <v>0</v>
      </c>
      <c r="J339" s="30">
        <v>0</v>
      </c>
      <c r="K339" s="30">
        <v>0</v>
      </c>
      <c r="L339" s="30">
        <v>0</v>
      </c>
      <c r="M339" s="30">
        <v>0</v>
      </c>
      <c r="N339" s="30">
        <v>0</v>
      </c>
      <c r="O339" s="30">
        <v>0</v>
      </c>
    </row>
    <row r="340" spans="1:15" customFormat="1" ht="15" x14ac:dyDescent="0.25">
      <c r="A340" s="29" t="s">
        <v>864</v>
      </c>
      <c r="B340" s="29" t="s">
        <v>865</v>
      </c>
      <c r="C340" s="30">
        <v>0</v>
      </c>
      <c r="D340" s="30">
        <v>0</v>
      </c>
      <c r="E340" s="30">
        <v>0</v>
      </c>
      <c r="F340" s="30">
        <v>0</v>
      </c>
      <c r="G340" s="30">
        <v>0</v>
      </c>
      <c r="H340" s="30">
        <v>0</v>
      </c>
      <c r="I340" s="30">
        <v>0</v>
      </c>
      <c r="J340" s="30">
        <v>0</v>
      </c>
      <c r="K340" s="30">
        <v>0</v>
      </c>
      <c r="L340" s="30">
        <v>0</v>
      </c>
      <c r="M340" s="30">
        <v>0</v>
      </c>
      <c r="N340" s="30">
        <v>0</v>
      </c>
      <c r="O340" s="30">
        <v>0</v>
      </c>
    </row>
    <row r="341" spans="1:15" customFormat="1" ht="15" x14ac:dyDescent="0.25">
      <c r="A341" s="29" t="s">
        <v>866</v>
      </c>
      <c r="B341" s="29" t="s">
        <v>867</v>
      </c>
      <c r="C341" s="30">
        <v>0</v>
      </c>
      <c r="D341" s="30">
        <v>0</v>
      </c>
      <c r="E341" s="30">
        <v>0</v>
      </c>
      <c r="F341" s="30">
        <v>0</v>
      </c>
      <c r="G341" s="30">
        <v>0</v>
      </c>
      <c r="H341" s="30">
        <v>0</v>
      </c>
      <c r="I341" s="30">
        <v>0</v>
      </c>
      <c r="J341" s="30">
        <v>0</v>
      </c>
      <c r="K341" s="30">
        <v>0</v>
      </c>
      <c r="L341" s="30">
        <v>0</v>
      </c>
      <c r="M341" s="30">
        <v>0</v>
      </c>
      <c r="N341" s="30">
        <v>0</v>
      </c>
      <c r="O341" s="30">
        <v>0</v>
      </c>
    </row>
    <row r="342" spans="1:15" customFormat="1" ht="15" x14ac:dyDescent="0.25">
      <c r="A342" s="29" t="s">
        <v>868</v>
      </c>
      <c r="B342" s="29" t="s">
        <v>869</v>
      </c>
      <c r="C342" s="30">
        <v>0</v>
      </c>
      <c r="D342" s="30">
        <v>0</v>
      </c>
      <c r="E342" s="30">
        <v>0</v>
      </c>
      <c r="F342" s="30">
        <v>0</v>
      </c>
      <c r="G342" s="30">
        <v>0</v>
      </c>
      <c r="H342" s="30">
        <v>0</v>
      </c>
      <c r="I342" s="30">
        <v>0</v>
      </c>
      <c r="J342" s="30">
        <v>0</v>
      </c>
      <c r="K342" s="30">
        <v>0</v>
      </c>
      <c r="L342" s="30">
        <v>0</v>
      </c>
      <c r="M342" s="30">
        <v>0</v>
      </c>
      <c r="N342" s="30">
        <v>0</v>
      </c>
      <c r="O342" s="30">
        <v>0</v>
      </c>
    </row>
    <row r="343" spans="1:15" customFormat="1" ht="15" x14ac:dyDescent="0.25">
      <c r="A343" s="29" t="s">
        <v>870</v>
      </c>
      <c r="B343" s="29" t="s">
        <v>871</v>
      </c>
      <c r="C343" s="30">
        <v>1657193445</v>
      </c>
      <c r="D343" s="30">
        <v>0</v>
      </c>
      <c r="E343" s="30">
        <v>0</v>
      </c>
      <c r="F343" s="30">
        <v>0</v>
      </c>
      <c r="G343" s="30">
        <v>0</v>
      </c>
      <c r="H343" s="30">
        <v>1657193445</v>
      </c>
      <c r="I343" s="30">
        <v>1657193445</v>
      </c>
      <c r="J343" s="30">
        <v>0</v>
      </c>
      <c r="K343" s="30">
        <v>1657193445</v>
      </c>
      <c r="L343" s="30">
        <v>0</v>
      </c>
      <c r="M343" s="30">
        <v>1271135932.5699997</v>
      </c>
      <c r="N343" s="30">
        <v>339200449.88</v>
      </c>
      <c r="O343" s="30">
        <v>1610336382.4499998</v>
      </c>
    </row>
    <row r="344" spans="1:15" customFormat="1" ht="15" x14ac:dyDescent="0.25">
      <c r="A344" s="29" t="s">
        <v>872</v>
      </c>
      <c r="B344" s="29" t="s">
        <v>859</v>
      </c>
      <c r="C344" s="30">
        <v>56748</v>
      </c>
      <c r="D344" s="30">
        <v>0</v>
      </c>
      <c r="E344" s="30">
        <v>0</v>
      </c>
      <c r="F344" s="30">
        <v>0</v>
      </c>
      <c r="G344" s="30">
        <v>0</v>
      </c>
      <c r="H344" s="30">
        <v>56748</v>
      </c>
      <c r="I344" s="30">
        <v>0</v>
      </c>
      <c r="J344" s="30">
        <v>0</v>
      </c>
      <c r="K344" s="30">
        <v>0</v>
      </c>
      <c r="L344" s="30">
        <v>56748</v>
      </c>
      <c r="M344" s="30">
        <v>0</v>
      </c>
      <c r="N344" s="30">
        <v>0</v>
      </c>
      <c r="O344" s="30">
        <v>0</v>
      </c>
    </row>
    <row r="345" spans="1:15" customFormat="1" ht="15" x14ac:dyDescent="0.25">
      <c r="A345" s="29" t="s">
        <v>873</v>
      </c>
      <c r="B345" s="29" t="s">
        <v>874</v>
      </c>
      <c r="C345" s="30">
        <v>0</v>
      </c>
      <c r="D345" s="30">
        <v>0</v>
      </c>
      <c r="E345" s="30">
        <v>0</v>
      </c>
      <c r="F345" s="30">
        <v>0</v>
      </c>
      <c r="G345" s="30">
        <v>0</v>
      </c>
      <c r="H345" s="30">
        <v>0</v>
      </c>
      <c r="I345" s="30">
        <v>0</v>
      </c>
      <c r="J345" s="30">
        <v>0</v>
      </c>
      <c r="K345" s="30">
        <v>0</v>
      </c>
      <c r="L345" s="30">
        <v>0</v>
      </c>
      <c r="M345" s="30">
        <v>0</v>
      </c>
      <c r="N345" s="30">
        <v>0</v>
      </c>
      <c r="O345" s="30">
        <v>0</v>
      </c>
    </row>
    <row r="346" spans="1:15" customFormat="1" ht="15" x14ac:dyDescent="0.25">
      <c r="A346" s="29" t="s">
        <v>875</v>
      </c>
      <c r="B346" s="29" t="s">
        <v>876</v>
      </c>
      <c r="C346" s="30">
        <v>5963244</v>
      </c>
      <c r="D346" s="30">
        <v>0</v>
      </c>
      <c r="E346" s="30">
        <v>0</v>
      </c>
      <c r="F346" s="30">
        <v>0</v>
      </c>
      <c r="G346" s="30">
        <v>0</v>
      </c>
      <c r="H346" s="30">
        <v>5963244</v>
      </c>
      <c r="I346" s="30">
        <v>0</v>
      </c>
      <c r="J346" s="30">
        <v>0</v>
      </c>
      <c r="K346" s="30">
        <v>0</v>
      </c>
      <c r="L346" s="30">
        <v>5963244</v>
      </c>
      <c r="M346" s="30">
        <v>0</v>
      </c>
      <c r="N346" s="30">
        <v>0</v>
      </c>
      <c r="O346" s="30">
        <v>0</v>
      </c>
    </row>
    <row r="347" spans="1:15" customFormat="1" ht="15" x14ac:dyDescent="0.25">
      <c r="A347" s="29" t="s">
        <v>877</v>
      </c>
      <c r="B347" s="29" t="s">
        <v>878</v>
      </c>
      <c r="C347" s="30">
        <v>0</v>
      </c>
      <c r="D347" s="30">
        <v>0</v>
      </c>
      <c r="E347" s="30">
        <v>0</v>
      </c>
      <c r="F347" s="30">
        <v>0</v>
      </c>
      <c r="G347" s="30">
        <v>0</v>
      </c>
      <c r="H347" s="30">
        <v>0</v>
      </c>
      <c r="I347" s="30">
        <v>0</v>
      </c>
      <c r="J347" s="30">
        <v>0</v>
      </c>
      <c r="K347" s="30">
        <v>0</v>
      </c>
      <c r="L347" s="30">
        <v>0</v>
      </c>
      <c r="M347" s="30">
        <v>0</v>
      </c>
      <c r="N347" s="30">
        <v>0</v>
      </c>
      <c r="O347" s="30">
        <v>0</v>
      </c>
    </row>
    <row r="348" spans="1:15" customFormat="1" ht="15" x14ac:dyDescent="0.25">
      <c r="A348" s="29" t="s">
        <v>879</v>
      </c>
      <c r="B348" s="29" t="s">
        <v>880</v>
      </c>
      <c r="C348" s="30">
        <v>225357</v>
      </c>
      <c r="D348" s="30">
        <v>0</v>
      </c>
      <c r="E348" s="30">
        <v>0</v>
      </c>
      <c r="F348" s="30">
        <v>0</v>
      </c>
      <c r="G348" s="30">
        <v>0</v>
      </c>
      <c r="H348" s="30">
        <v>225357</v>
      </c>
      <c r="I348" s="30">
        <v>0</v>
      </c>
      <c r="J348" s="30">
        <v>0</v>
      </c>
      <c r="K348" s="30">
        <v>0</v>
      </c>
      <c r="L348" s="30">
        <v>225357</v>
      </c>
      <c r="M348" s="30">
        <v>0</v>
      </c>
      <c r="N348" s="30">
        <v>0</v>
      </c>
      <c r="O348" s="30">
        <v>0</v>
      </c>
    </row>
    <row r="349" spans="1:15" customFormat="1" ht="15" x14ac:dyDescent="0.25">
      <c r="A349" s="29" t="s">
        <v>881</v>
      </c>
      <c r="B349" s="29" t="s">
        <v>882</v>
      </c>
      <c r="C349" s="30">
        <v>0</v>
      </c>
      <c r="D349" s="30">
        <v>0</v>
      </c>
      <c r="E349" s="30">
        <v>0</v>
      </c>
      <c r="F349" s="30">
        <v>0</v>
      </c>
      <c r="G349" s="30">
        <v>0</v>
      </c>
      <c r="H349" s="30">
        <v>0</v>
      </c>
      <c r="I349" s="30">
        <v>0</v>
      </c>
      <c r="J349" s="30">
        <v>0</v>
      </c>
      <c r="K349" s="30">
        <v>0</v>
      </c>
      <c r="L349" s="30">
        <v>0</v>
      </c>
      <c r="M349" s="30">
        <v>0</v>
      </c>
      <c r="N349" s="30">
        <v>0</v>
      </c>
      <c r="O349" s="30">
        <v>0</v>
      </c>
    </row>
    <row r="350" spans="1:15" customFormat="1" ht="15" x14ac:dyDescent="0.25">
      <c r="A350" s="29" t="s">
        <v>883</v>
      </c>
      <c r="B350" s="29" t="s">
        <v>884</v>
      </c>
      <c r="C350" s="30">
        <v>0</v>
      </c>
      <c r="D350" s="30">
        <v>0</v>
      </c>
      <c r="E350" s="30">
        <v>0</v>
      </c>
      <c r="F350" s="30">
        <v>0</v>
      </c>
      <c r="G350" s="30">
        <v>0</v>
      </c>
      <c r="H350" s="30">
        <v>0</v>
      </c>
      <c r="I350" s="30">
        <v>0</v>
      </c>
      <c r="J350" s="30">
        <v>0</v>
      </c>
      <c r="K350" s="30">
        <v>0</v>
      </c>
      <c r="L350" s="30">
        <v>0</v>
      </c>
      <c r="M350" s="30">
        <v>0</v>
      </c>
      <c r="N350" s="30">
        <v>0</v>
      </c>
      <c r="O350" s="30">
        <v>0</v>
      </c>
    </row>
    <row r="351" spans="1:15" customFormat="1" ht="15" x14ac:dyDescent="0.25">
      <c r="A351" s="29" t="s">
        <v>885</v>
      </c>
      <c r="B351" s="29" t="s">
        <v>886</v>
      </c>
      <c r="C351" s="30">
        <v>0</v>
      </c>
      <c r="D351" s="30">
        <v>0</v>
      </c>
      <c r="E351" s="30">
        <v>0</v>
      </c>
      <c r="F351" s="30">
        <v>0</v>
      </c>
      <c r="G351" s="30">
        <v>0</v>
      </c>
      <c r="H351" s="30">
        <v>0</v>
      </c>
      <c r="I351" s="30">
        <v>0</v>
      </c>
      <c r="J351" s="30">
        <v>0</v>
      </c>
      <c r="K351" s="30">
        <v>0</v>
      </c>
      <c r="L351" s="30">
        <v>0</v>
      </c>
      <c r="M351" s="30">
        <v>0</v>
      </c>
      <c r="N351" s="30">
        <v>0</v>
      </c>
      <c r="O351" s="30">
        <v>0</v>
      </c>
    </row>
    <row r="352" spans="1:15" customFormat="1" ht="15" x14ac:dyDescent="0.25">
      <c r="A352" s="83"/>
      <c r="B352" s="206"/>
      <c r="C352" s="183"/>
      <c r="D352" s="183"/>
      <c r="E352" s="183"/>
      <c r="F352" s="183"/>
      <c r="G352" s="183"/>
      <c r="H352" s="183"/>
      <c r="I352" s="183"/>
      <c r="J352" s="183"/>
      <c r="K352" s="183"/>
      <c r="L352" s="183"/>
      <c r="M352" s="183"/>
      <c r="N352" s="183"/>
      <c r="O352" s="183"/>
    </row>
    <row r="353" spans="1:17" s="49" customFormat="1" ht="15" x14ac:dyDescent="0.25">
      <c r="A353" s="37" t="s">
        <v>887</v>
      </c>
      <c r="B353" s="37" t="s">
        <v>888</v>
      </c>
      <c r="C353" s="38">
        <v>15000000000</v>
      </c>
      <c r="D353" s="38">
        <v>0</v>
      </c>
      <c r="E353" s="38">
        <v>3366619870</v>
      </c>
      <c r="F353" s="38">
        <v>0</v>
      </c>
      <c r="G353" s="38">
        <v>0</v>
      </c>
      <c r="H353" s="38">
        <v>11633380130</v>
      </c>
      <c r="I353" s="38">
        <v>0</v>
      </c>
      <c r="J353" s="38">
        <v>0</v>
      </c>
      <c r="K353" s="38">
        <v>0</v>
      </c>
      <c r="L353" s="38">
        <v>11633380130</v>
      </c>
      <c r="M353" s="38">
        <v>0</v>
      </c>
      <c r="N353" s="38">
        <v>0</v>
      </c>
      <c r="O353" s="38">
        <v>0</v>
      </c>
    </row>
    <row r="354" spans="1:17" customFormat="1" ht="15" x14ac:dyDescent="0.25">
      <c r="A354" s="50"/>
      <c r="B354" s="151"/>
      <c r="C354" s="6"/>
      <c r="D354" s="6"/>
      <c r="E354" s="6"/>
      <c r="F354" s="6"/>
      <c r="G354" s="6"/>
      <c r="H354" s="6"/>
      <c r="I354" s="40"/>
      <c r="J354" s="6"/>
      <c r="K354" s="6"/>
      <c r="L354" s="6"/>
      <c r="M354" s="6"/>
      <c r="N354" s="6"/>
      <c r="O354" s="6"/>
    </row>
    <row r="355" spans="1:17" customFormat="1" ht="15" x14ac:dyDescent="0.25">
      <c r="A355" s="50"/>
      <c r="B355" s="86" t="s">
        <v>924</v>
      </c>
      <c r="C355" s="87">
        <f>+C5</f>
        <v>202533541757</v>
      </c>
      <c r="D355" s="87">
        <f t="shared" ref="D355:O355" si="1">+D5</f>
        <v>27385214702.630001</v>
      </c>
      <c r="E355" s="87">
        <f t="shared" si="1"/>
        <v>1562291494</v>
      </c>
      <c r="F355" s="87">
        <f t="shared" si="1"/>
        <v>33071731441.489998</v>
      </c>
      <c r="G355" s="87">
        <f t="shared" si="1"/>
        <v>-33071731441.489998</v>
      </c>
      <c r="H355" s="87">
        <f t="shared" si="1"/>
        <v>228356464965.63</v>
      </c>
      <c r="I355" s="87">
        <f t="shared" si="1"/>
        <v>71027323134.76001</v>
      </c>
      <c r="J355" s="87">
        <f t="shared" si="1"/>
        <v>50539453152.18</v>
      </c>
      <c r="K355" s="87">
        <f t="shared" si="1"/>
        <v>121566776286.94002</v>
      </c>
      <c r="L355" s="87">
        <f t="shared" si="1"/>
        <v>106789688678.68999</v>
      </c>
      <c r="M355" s="87">
        <f t="shared" si="1"/>
        <v>31768434638.649998</v>
      </c>
      <c r="N355" s="87">
        <f t="shared" si="1"/>
        <v>32061998422.07</v>
      </c>
      <c r="O355" s="87">
        <f t="shared" si="1"/>
        <v>63830433060.719994</v>
      </c>
      <c r="P355" s="87" t="e">
        <f>+#REF!</f>
        <v>#REF!</v>
      </c>
      <c r="Q355" s="87" t="e">
        <f>+#REF!</f>
        <v>#REF!</v>
      </c>
    </row>
    <row r="356" spans="1:17" customFormat="1" ht="15" x14ac:dyDescent="0.25">
      <c r="A356" s="50"/>
      <c r="B356" s="89" t="s">
        <v>890</v>
      </c>
      <c r="C356" s="90">
        <f>+C353</f>
        <v>15000000000</v>
      </c>
      <c r="D356" s="90">
        <f t="shared" ref="D356:Q356" si="2">+D353</f>
        <v>0</v>
      </c>
      <c r="E356" s="90">
        <f t="shared" si="2"/>
        <v>3366619870</v>
      </c>
      <c r="F356" s="90">
        <f t="shared" si="2"/>
        <v>0</v>
      </c>
      <c r="G356" s="90">
        <f t="shared" si="2"/>
        <v>0</v>
      </c>
      <c r="H356" s="90">
        <f t="shared" si="2"/>
        <v>11633380130</v>
      </c>
      <c r="I356" s="90">
        <f t="shared" si="2"/>
        <v>0</v>
      </c>
      <c r="J356" s="90">
        <f t="shared" si="2"/>
        <v>0</v>
      </c>
      <c r="K356" s="90">
        <f t="shared" si="2"/>
        <v>0</v>
      </c>
      <c r="L356" s="90">
        <f t="shared" si="2"/>
        <v>11633380130</v>
      </c>
      <c r="M356" s="90">
        <f t="shared" si="2"/>
        <v>0</v>
      </c>
      <c r="N356" s="90">
        <f t="shared" si="2"/>
        <v>0</v>
      </c>
      <c r="O356" s="90">
        <f t="shared" si="2"/>
        <v>0</v>
      </c>
      <c r="P356" s="90">
        <f t="shared" si="2"/>
        <v>0</v>
      </c>
      <c r="Q356" s="90">
        <f t="shared" si="2"/>
        <v>0</v>
      </c>
    </row>
    <row r="357" spans="1:17" customFormat="1" ht="15" x14ac:dyDescent="0.25">
      <c r="A357" s="50"/>
      <c r="B357" s="89" t="s">
        <v>891</v>
      </c>
      <c r="C357" s="90">
        <f>+C295</f>
        <v>11794469568.810001</v>
      </c>
      <c r="D357" s="90">
        <f t="shared" ref="D357:Q357" si="3">+D295</f>
        <v>3366619870</v>
      </c>
      <c r="E357" s="90">
        <f t="shared" si="3"/>
        <v>0</v>
      </c>
      <c r="F357" s="90">
        <f t="shared" si="3"/>
        <v>0</v>
      </c>
      <c r="G357" s="90">
        <f t="shared" si="3"/>
        <v>0</v>
      </c>
      <c r="H357" s="90">
        <f t="shared" si="3"/>
        <v>15161089438.810001</v>
      </c>
      <c r="I357" s="90">
        <f t="shared" si="3"/>
        <v>10233237187.599998</v>
      </c>
      <c r="J357" s="90">
        <f t="shared" si="3"/>
        <v>3419000528</v>
      </c>
      <c r="K357" s="90">
        <f t="shared" si="3"/>
        <v>13652237715.599998</v>
      </c>
      <c r="L357" s="90">
        <f t="shared" si="3"/>
        <v>1508851723.2100029</v>
      </c>
      <c r="M357" s="90">
        <f t="shared" si="3"/>
        <v>8012837939.1799984</v>
      </c>
      <c r="N357" s="90">
        <f t="shared" si="3"/>
        <v>1092233963.77</v>
      </c>
      <c r="O357" s="90">
        <f t="shared" si="3"/>
        <v>9105071902.9499989</v>
      </c>
      <c r="P357" s="90">
        <f t="shared" si="3"/>
        <v>0</v>
      </c>
      <c r="Q357" s="90">
        <f t="shared" si="3"/>
        <v>0</v>
      </c>
    </row>
    <row r="358" spans="1:17" customFormat="1" ht="15" x14ac:dyDescent="0.25">
      <c r="A358" s="50"/>
      <c r="B358" s="91"/>
      <c r="C358" s="92">
        <f>SUM(C355:C357)</f>
        <v>229328011325.81</v>
      </c>
      <c r="D358" s="92">
        <f t="shared" ref="D358:O358" si="4">SUM(D355:D357)</f>
        <v>30751834572.630001</v>
      </c>
      <c r="E358" s="92">
        <f t="shared" si="4"/>
        <v>4928911364</v>
      </c>
      <c r="F358" s="92">
        <f t="shared" si="4"/>
        <v>33071731441.489998</v>
      </c>
      <c r="G358" s="92">
        <f t="shared" si="4"/>
        <v>-33071731441.489998</v>
      </c>
      <c r="H358" s="92">
        <f>SUM(H355:H357)</f>
        <v>255150934534.44</v>
      </c>
      <c r="I358" s="92">
        <f t="shared" si="4"/>
        <v>81260560322.360016</v>
      </c>
      <c r="J358" s="92">
        <f t="shared" si="4"/>
        <v>53958453680.18</v>
      </c>
      <c r="K358" s="92">
        <f>SUM(K355:K357)</f>
        <v>135219014002.54001</v>
      </c>
      <c r="L358" s="92">
        <f t="shared" si="4"/>
        <v>119931920531.89999</v>
      </c>
      <c r="M358" s="92">
        <f t="shared" si="4"/>
        <v>39781272577.829994</v>
      </c>
      <c r="N358" s="92">
        <f t="shared" si="4"/>
        <v>33154232385.84</v>
      </c>
      <c r="O358" s="92">
        <f t="shared" si="4"/>
        <v>72935504963.669998</v>
      </c>
      <c r="P358" s="6"/>
      <c r="Q358" s="6"/>
    </row>
  </sheetData>
  <mergeCells count="2">
    <mergeCell ref="A1:O1"/>
    <mergeCell ref="A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TRIMESTRE I INGRESOS</vt:lpstr>
      <vt:lpstr>TRIMESTRE I GASTOS</vt:lpstr>
      <vt:lpstr>TRIMESTRE II INGRESOS</vt:lpstr>
      <vt:lpstr>TRIMESTRE II GASTOS</vt:lpstr>
      <vt:lpstr>TRIMESTRE III INGRESOS</vt:lpstr>
      <vt:lpstr>TRIMESTRE III GASTOS</vt:lpstr>
      <vt:lpstr>TRIMESTRE IV INGRESOS</vt:lpstr>
      <vt:lpstr>TRIMESTRE IV GASTOS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Patricia</dc:creator>
  <cp:lastModifiedBy>Sandra Patricia</cp:lastModifiedBy>
  <dcterms:created xsi:type="dcterms:W3CDTF">2026-07-10T19:48:01Z</dcterms:created>
  <dcterms:modified xsi:type="dcterms:W3CDTF">2026-07-10T20:23:13Z</dcterms:modified>
</cp:coreProperties>
</file>