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harts/chart1.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harts/chart2.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AlgorithmName="SHA-512" workbookHashValue="u62Moqp7z6gf4+hIcY2DI1LP76kO8hmDV2bFO65O+TpTHnPVZB0WjPD1JfotfYBcXrlgTWc11WUnmm+ucWtrLA==" workbookSaltValue="i1iDeTqWg+M3EaTfADQpbw==" workbookSpinCount="100000" lockStructure="1"/>
  <bookViews>
    <workbookView xWindow="0" yWindow="0" windowWidth="19200" windowHeight="10995" activeTab="1"/>
  </bookViews>
  <sheets>
    <sheet name="SET-G. Conocimiento" sheetId="1" r:id="rId1"/>
    <sheet name="01" sheetId="55" r:id="rId2"/>
    <sheet name="02" sheetId="56" r:id="rId3"/>
    <sheet name="03" sheetId="60" r:id="rId4"/>
  </sheets>
  <definedNames>
    <definedName name="_xlnm.Print_Titles" localSheetId="0">'SET-G. Conocimiento'!$1:$5</definedName>
  </definedNames>
  <calcPr calcId="144525"/>
</workbook>
</file>

<file path=xl/calcChain.xml><?xml version="1.0" encoding="utf-8"?>
<calcChain xmlns="http://schemas.openxmlformats.org/spreadsheetml/2006/main">
  <c r="F9" i="60" l="1"/>
  <c r="O16" i="60" l="1"/>
  <c r="C16" i="60" s="1"/>
  <c r="O15" i="60"/>
  <c r="C15" i="60" s="1"/>
  <c r="O16" i="56"/>
  <c r="C16" i="56" s="1"/>
  <c r="O15" i="56"/>
  <c r="C15" i="56" s="1"/>
  <c r="O16" i="55"/>
  <c r="C16" i="55" s="1"/>
  <c r="O15" i="55"/>
  <c r="C15" i="55" s="1"/>
  <c r="O19" i="60" l="1"/>
  <c r="O18" i="60"/>
  <c r="N17" i="60"/>
  <c r="M17" i="60"/>
  <c r="L17" i="60"/>
  <c r="K17" i="60"/>
  <c r="J17" i="60"/>
  <c r="I17" i="60"/>
  <c r="H17" i="60"/>
  <c r="G17" i="60"/>
  <c r="F17" i="60"/>
  <c r="E17" i="60"/>
  <c r="D17" i="60"/>
  <c r="C17" i="60"/>
  <c r="O19" i="56"/>
  <c r="O18" i="56"/>
  <c r="N17" i="56"/>
  <c r="M17" i="56"/>
  <c r="L17" i="56"/>
  <c r="K17" i="56"/>
  <c r="J17" i="56"/>
  <c r="I17" i="56"/>
  <c r="H17" i="56"/>
  <c r="G17" i="56"/>
  <c r="F17" i="56"/>
  <c r="E17" i="56"/>
  <c r="D17" i="56"/>
  <c r="C17" i="56"/>
  <c r="F5" i="60"/>
  <c r="F5" i="56"/>
  <c r="F5" i="55"/>
  <c r="O17" i="56" l="1"/>
  <c r="O17" i="60"/>
  <c r="O19" i="55"/>
  <c r="O18" i="55"/>
  <c r="F3" i="60"/>
  <c r="F3" i="56"/>
  <c r="F3" i="55"/>
  <c r="L22" i="60"/>
  <c r="H22" i="60"/>
  <c r="D22" i="60"/>
  <c r="I9" i="60"/>
  <c r="A9" i="60"/>
  <c r="G6" i="60"/>
  <c r="F4" i="60"/>
  <c r="X8" i="1"/>
  <c r="W8" i="1"/>
  <c r="V8" i="1"/>
  <c r="U8" i="1"/>
  <c r="T8" i="1"/>
  <c r="S8" i="1"/>
  <c r="R8" i="1"/>
  <c r="Q8" i="1"/>
  <c r="P8" i="1"/>
  <c r="O8" i="1"/>
  <c r="N8" i="1"/>
  <c r="M8" i="1"/>
  <c r="N16" i="60"/>
  <c r="M16" i="60"/>
  <c r="L16" i="60"/>
  <c r="K16" i="60"/>
  <c r="J16" i="60"/>
  <c r="I16" i="60"/>
  <c r="H16" i="60"/>
  <c r="G16" i="60"/>
  <c r="F16" i="60"/>
  <c r="E16" i="60"/>
  <c r="D16" i="60"/>
  <c r="N15" i="60"/>
  <c r="M15" i="60"/>
  <c r="L15" i="60"/>
  <c r="K15" i="60"/>
  <c r="J15" i="60"/>
  <c r="I15" i="60"/>
  <c r="H15" i="60"/>
  <c r="G15" i="60"/>
  <c r="F15" i="60"/>
  <c r="E15" i="60"/>
  <c r="D15" i="60"/>
  <c r="H9" i="60"/>
  <c r="L8" i="1" l="1"/>
  <c r="L22" i="56"/>
  <c r="H22" i="56"/>
  <c r="D22" i="56"/>
  <c r="I9" i="56"/>
  <c r="F9" i="56"/>
  <c r="A9" i="56"/>
  <c r="G6" i="56"/>
  <c r="F4" i="56"/>
  <c r="V7" i="1"/>
  <c r="L7" i="1"/>
  <c r="X7" i="1"/>
  <c r="W7" i="1"/>
  <c r="U7" i="1"/>
  <c r="T7" i="1"/>
  <c r="S7" i="1"/>
  <c r="R7" i="1"/>
  <c r="Q7" i="1"/>
  <c r="P7" i="1"/>
  <c r="O7" i="1"/>
  <c r="N7" i="1"/>
  <c r="M7" i="1"/>
  <c r="N16" i="56"/>
  <c r="M16" i="56"/>
  <c r="L16" i="56"/>
  <c r="K16" i="56"/>
  <c r="J16" i="56"/>
  <c r="I16" i="56"/>
  <c r="H16" i="56"/>
  <c r="G16" i="56"/>
  <c r="F16" i="56"/>
  <c r="E16" i="56"/>
  <c r="D16" i="56"/>
  <c r="N15" i="56"/>
  <c r="M15" i="56"/>
  <c r="L15" i="56"/>
  <c r="K15" i="56"/>
  <c r="J15" i="56"/>
  <c r="I15" i="56"/>
  <c r="H15" i="56"/>
  <c r="G15" i="56"/>
  <c r="F15" i="56"/>
  <c r="E15" i="56"/>
  <c r="D15" i="56"/>
  <c r="H9" i="56"/>
  <c r="L22" i="55"/>
  <c r="H22" i="55"/>
  <c r="D22" i="55"/>
  <c r="I9" i="55"/>
  <c r="F9" i="55"/>
  <c r="A9" i="55"/>
  <c r="G6" i="55"/>
  <c r="F4" i="55"/>
  <c r="O17" i="55"/>
  <c r="L6" i="1" s="1"/>
  <c r="N17" i="55"/>
  <c r="X6" i="1" s="1"/>
  <c r="M17" i="55"/>
  <c r="W6" i="1" s="1"/>
  <c r="L17" i="55"/>
  <c r="V6" i="1" s="1"/>
  <c r="K17" i="55"/>
  <c r="U6" i="1" s="1"/>
  <c r="J17" i="55"/>
  <c r="T6" i="1" s="1"/>
  <c r="I17" i="55"/>
  <c r="S6" i="1" s="1"/>
  <c r="H17" i="55"/>
  <c r="R6" i="1" s="1"/>
  <c r="G17" i="55"/>
  <c r="Q6" i="1" s="1"/>
  <c r="F17" i="55"/>
  <c r="P6" i="1" s="1"/>
  <c r="E17" i="55"/>
  <c r="O6" i="1" s="1"/>
  <c r="D17" i="55"/>
  <c r="N6" i="1" s="1"/>
  <c r="C17" i="55"/>
  <c r="M6" i="1" s="1"/>
  <c r="N16" i="55"/>
  <c r="M16" i="55"/>
  <c r="L16" i="55"/>
  <c r="K16" i="55"/>
  <c r="J16" i="55"/>
  <c r="I16" i="55"/>
  <c r="H16" i="55"/>
  <c r="G16" i="55"/>
  <c r="F16" i="55"/>
  <c r="E16" i="55"/>
  <c r="D16" i="55"/>
  <c r="N15" i="55"/>
  <c r="M15" i="55"/>
  <c r="L15" i="55"/>
  <c r="K15" i="55"/>
  <c r="J15" i="55"/>
  <c r="I15" i="55"/>
  <c r="H15" i="55"/>
  <c r="G15" i="55"/>
  <c r="F15" i="55"/>
  <c r="E15" i="55"/>
  <c r="D15" i="55"/>
  <c r="H9" i="55"/>
</calcChain>
</file>

<file path=xl/comments1.xml><?xml version="1.0" encoding="utf-8"?>
<comments xmlns="http://schemas.openxmlformats.org/spreadsheetml/2006/main">
  <authors>
    <author>WILSON</author>
  </authors>
  <commentList>
    <comment ref="J4" authorId="0">
      <text>
        <r>
          <rPr>
            <sz val="9"/>
            <color indexed="81"/>
            <rFont val="Tahoma"/>
            <family val="2"/>
          </rPr>
          <t xml:space="preserve">
Recomendable dejar como línea base el resultado final del indicador en el año inmediatamente anterior</t>
        </r>
      </text>
    </comment>
    <comment ref="K4" authorId="0">
      <text>
        <r>
          <rPr>
            <sz val="9"/>
            <color indexed="81"/>
            <rFont val="Tahoma"/>
            <family val="2"/>
          </rPr>
          <t xml:space="preserve">
Importante aquí establecer para cada indicador la meta final deseada de forma razonable, que se proyecta al cierre de la presente vigencia</t>
        </r>
      </text>
    </comment>
  </commentList>
</comments>
</file>

<file path=xl/sharedStrings.xml><?xml version="1.0" encoding="utf-8"?>
<sst xmlns="http://schemas.openxmlformats.org/spreadsheetml/2006/main" count="297" uniqueCount="142">
  <si>
    <t>PROCESO</t>
  </si>
  <si>
    <t>NOMBRE DEL INDICADOR</t>
  </si>
  <si>
    <t>OBJETIVO DEL INDICADOR</t>
  </si>
  <si>
    <t xml:space="preserve"> </t>
  </si>
  <si>
    <t>Mensual</t>
  </si>
  <si>
    <t>FORMULA DEL INDICADOR</t>
  </si>
  <si>
    <t>INTERPRETACIÓN SITUACIÓN</t>
  </si>
  <si>
    <t>OPTIMA</t>
  </si>
  <si>
    <t>ENE</t>
  </si>
  <si>
    <t>FEB</t>
  </si>
  <si>
    <t>MAR</t>
  </si>
  <si>
    <t>ABR</t>
  </si>
  <si>
    <t>MAY</t>
  </si>
  <si>
    <t>JUN</t>
  </si>
  <si>
    <t>JUL</t>
  </si>
  <si>
    <t>AGO</t>
  </si>
  <si>
    <t>SEP</t>
  </si>
  <si>
    <t>OCT</t>
  </si>
  <si>
    <t>NOV</t>
  </si>
  <si>
    <t>DIC</t>
  </si>
  <si>
    <r>
      <rPr>
        <sz val="10"/>
        <rFont val="Tahoma"/>
        <family val="2"/>
      </rPr>
      <t xml:space="preserve">FORMATO: </t>
    </r>
    <r>
      <rPr>
        <b/>
        <sz val="10"/>
        <rFont val="Tahoma"/>
        <family val="2"/>
      </rPr>
      <t>MATRIZ DE REGISTRO Y MEDICIÓN DE INDICADORES</t>
    </r>
  </si>
  <si>
    <t>CÓDIGO DEL INDICADOR</t>
  </si>
  <si>
    <t>Objetivo</t>
  </si>
  <si>
    <t>Unidad de medida</t>
  </si>
  <si>
    <t>Formula</t>
  </si>
  <si>
    <t>Meta</t>
  </si>
  <si>
    <t>Frecuencia</t>
  </si>
  <si>
    <t>Fuente de Información</t>
  </si>
  <si>
    <t>Responsable</t>
  </si>
  <si>
    <t>Por obtener Datos</t>
  </si>
  <si>
    <t>Por Análizar Datos</t>
  </si>
  <si>
    <t>MEDICIÓN DE DATOS:</t>
  </si>
  <si>
    <t>MES</t>
  </si>
  <si>
    <t>ACUM</t>
  </si>
  <si>
    <t>RANGOS DE EVALUACIÓN</t>
  </si>
  <si>
    <t>%</t>
  </si>
  <si>
    <t>ANÁLISIS GRÁFICO (Tendencia del indicador)</t>
  </si>
  <si>
    <t>VARIABLES</t>
  </si>
  <si>
    <t>METODOLOGIA PARA OBTENER LOS DATOS:</t>
  </si>
  <si>
    <t>LINEA BASE</t>
  </si>
  <si>
    <t>PERIODICIDAD REPORTE</t>
  </si>
  <si>
    <t>IN01</t>
  </si>
  <si>
    <t>IN02</t>
  </si>
  <si>
    <t>IN03</t>
  </si>
  <si>
    <t>SET INDICADORES GESTIÓN</t>
  </si>
  <si>
    <t xml:space="preserve">PROCESO: </t>
  </si>
  <si>
    <t>Anual</t>
  </si>
  <si>
    <t>Trimestral</t>
  </si>
  <si>
    <t>Acum.</t>
  </si>
  <si>
    <t>TIPO DE INDICADOR</t>
  </si>
  <si>
    <t>Eficacia</t>
  </si>
  <si>
    <t>Efectividad</t>
  </si>
  <si>
    <r>
      <rPr>
        <b/>
        <sz val="9"/>
        <rFont val="Tahoma"/>
        <family val="2"/>
      </rPr>
      <t>ANÁLISIS DE MEDICIÓN</t>
    </r>
    <r>
      <rPr>
        <sz val="9"/>
        <rFont val="Tahoma"/>
        <family val="2"/>
      </rPr>
      <t xml:space="preserve"> (Cumplimiento de metas, comportamiento histórico, tendencias, causas):</t>
    </r>
  </si>
  <si>
    <r>
      <rPr>
        <b/>
        <sz val="9"/>
        <rFont val="Tahoma"/>
        <family val="2"/>
      </rPr>
      <t>ACCIONES DE MEJORAMIENTO REQUERIDAS</t>
    </r>
    <r>
      <rPr>
        <sz val="9"/>
        <rFont val="Tahoma"/>
        <family val="2"/>
      </rPr>
      <t xml:space="preserve"> (Acciones a tomar cuando se evidencie el incumplimiento de las metas propuestas):</t>
    </r>
  </si>
  <si>
    <t>Fecha</t>
  </si>
  <si>
    <t>ACEPTABLE</t>
  </si>
  <si>
    <t>DEFICIENTE</t>
  </si>
  <si>
    <t>Bimensual</t>
  </si>
  <si>
    <t>Cuatrimestral</t>
  </si>
  <si>
    <t>Semestral</t>
  </si>
  <si>
    <t>TIPO INDICADOR</t>
  </si>
  <si>
    <t>Versión 2,0</t>
  </si>
  <si>
    <t>GESTIÓN DE PROYECTOS</t>
  </si>
  <si>
    <t>GESTIÓN DE PORTAFOLIO</t>
  </si>
  <si>
    <t>GESTIÓN DE OPORTUNIDADES</t>
  </si>
  <si>
    <t>GESTIÓN DE BIENES Y SERVICIOS</t>
  </si>
  <si>
    <t>GESTIÓN JURÍDICA - CONTRATACIÓN</t>
  </si>
  <si>
    <t>TECNOLOGIAS DE LA INFORMACIÓN Y LA COMUNICACIÓN - TIC'S</t>
  </si>
  <si>
    <t>MEJORAMIENTO CONTINUO</t>
  </si>
  <si>
    <t>GESTIÓN DE RECURSOS HUMANOS</t>
  </si>
  <si>
    <t>GESTIÓN DE SERVICIOS PÚBLICOS</t>
  </si>
  <si>
    <t>GESTIÓN DEL CONOCIMIENTO</t>
  </si>
  <si>
    <t>GESTIÓN FINANCIERA</t>
  </si>
  <si>
    <t>CONTROL INTERNO</t>
  </si>
  <si>
    <t>DIRECCIONAMIENTO ESTRATÉGICO</t>
  </si>
  <si>
    <t xml:space="preserve">Eficiencia </t>
  </si>
  <si>
    <t>GRUPO DE GESTIÓN DE PROYECTOS</t>
  </si>
  <si>
    <t>GRUPO DE GESTIÓN DE PORTAFOLIO</t>
  </si>
  <si>
    <t>GRUPO DE GESTIÓN DE OPORTUNIDADES</t>
  </si>
  <si>
    <t>GRUPO DE GESTIÓN DE BIENES Y SERVICIOS</t>
  </si>
  <si>
    <t>GRUPO DE GESTIÓN JURÍDICA - CONTRATACIÓN</t>
  </si>
  <si>
    <t>GRUPO DE TECNOLOGIAS DE LA INFORMACIÓN Y LA COMUNICACIÓN - TIC'S</t>
  </si>
  <si>
    <t>GRUPO DE MEJORAMIENTO CONTINUO</t>
  </si>
  <si>
    <t>GRUPO DE GESTIÓN DE RECURSOS HUMANOS</t>
  </si>
  <si>
    <t>GRUPO DE GESTIÓN DE SERVICIOS PÚBLICOS</t>
  </si>
  <si>
    <t>GRUPO DE GESTIÓN DEL CONOCIMIENTO</t>
  </si>
  <si>
    <t>GRUPO DE GESTIÓN FINANCIERA</t>
  </si>
  <si>
    <t>GRUPO DE CONTROL INTERNO</t>
  </si>
  <si>
    <t>GRUPO DE DIRECCIONAMIENTO ESTRATÉGICO</t>
  </si>
  <si>
    <t>Capacitados</t>
  </si>
  <si>
    <t>Menor al 70%</t>
  </si>
  <si>
    <t>Entre 71% y 90%</t>
  </si>
  <si>
    <t>Entre 91% y 100%</t>
  </si>
  <si>
    <t>Convocatoria</t>
  </si>
  <si>
    <t>Menor al 59%</t>
  </si>
  <si>
    <t>Entre 60% y 69%</t>
  </si>
  <si>
    <t>Entre 70% y 100%</t>
  </si>
  <si>
    <t>Satisfacción del cliente</t>
  </si>
  <si>
    <t>No. Total de personas programadas o convocadas para capacitación</t>
  </si>
  <si>
    <t>Número de capacitados / No. Total de personas programadas o convocadas para capacitación *100</t>
  </si>
  <si>
    <t>Número de Municipios  Asistentes a Capacitación / Número de Convocados a Capacitación*100</t>
  </si>
  <si>
    <t>Número de Municipios asistentes a Capacitación</t>
  </si>
  <si>
    <t>Númerode Municipios convocados a capacitación</t>
  </si>
  <si>
    <t>Número de clientes satisfechos</t>
  </si>
  <si>
    <t>Número de personas capacitadas</t>
  </si>
  <si>
    <t xml:space="preserve">Medir la cobertura y participación de los Municipios frente a las jornadas de capacitación convocadas durante la vigencia fiscal por la Sociedad Aguas del Huila SA ESP </t>
  </si>
  <si>
    <t xml:space="preserve">Obtener la percepción del cliente y/o usuarios sobre los diferentes programas y actividades de capacitación e inducción, que permitan emprender acciones de mejora y fijación permanente de nuevos estándares de calidad </t>
  </si>
  <si>
    <t>Información contenida en las memorias de cada evento programado y realizado: Invitaciones y convocatorias; relaciones de asistencia; informes finales de facilitadores, ETC</t>
  </si>
  <si>
    <t>Información contenida en las memorias de cada evento programado y realizado: Encuestas practicadas; informes finales de facilitadores, ETC</t>
  </si>
  <si>
    <t xml:space="preserve">Establecer el nivel de asistencia y participación de los usuarios a las diferentes jornadas y programas de capacitación impulsadas por la sociedad </t>
  </si>
  <si>
    <t>AH-GC-</t>
  </si>
  <si>
    <t>Número de clientes satisfechos / Número de clientes encuestados *100</t>
  </si>
  <si>
    <t>Número de clientes encuestados</t>
  </si>
  <si>
    <t>Versión 3,0</t>
  </si>
  <si>
    <t>RESULTADOS DE LA VIGENCIA</t>
  </si>
  <si>
    <t>META 2018</t>
  </si>
  <si>
    <t>RESULTADOS VIGENCIA 2018</t>
  </si>
  <si>
    <t>META  AÑO 2018</t>
  </si>
  <si>
    <t>VIGENCIA 2018</t>
  </si>
  <si>
    <t>Se atendieron solicitudes requeridas por algunos integrantes de Juntas Administradoras de Aceuducto, empezando a realizar salidas de acuerdo al Plan de Aseguramiento Rural, en los Item de Conformaicon de Junta y Socializacion de Estatutos.</t>
  </si>
  <si>
    <t>Se dio inicio al Programa del Plan de Aseguramiento Rural, realizando capacitaciones en Temas Administrativos y Legales resolviendo Requerimientos de la comunidad</t>
  </si>
  <si>
    <t>Se mantiene la constate de municipios atendidos, por parte de los Porfesionales en el Porgrama Rural, el cual se lleva de manera permanente de acuerdo a las solicitudes por los Presidentes de las Juntas Administradoras</t>
  </si>
  <si>
    <t>Bajo el Programa Rural se vienen realizando visitas para el mes abril incrementando el numero de personas capacitadas en referencia al mes anterior.</t>
  </si>
  <si>
    <t>Aummenta exponencialmente el numero de Municipios a los cuales se vienen realizando acompañamiento, ya que se encuentra los convenios interadministrativos ejecutandose de manera permanente y eficaz.</t>
  </si>
  <si>
    <t>De acuerdo a las encuestas realizadas durante este periodo, se destaca que el total de personas son satisfechas. en ralacion a las visitas ejecutadas por los Profesionales independiente de la actividad en acompañamiento ya sea de carácter administrativo, legal, operativo y ambiental.</t>
  </si>
  <si>
    <t>Se realizan las  debidas encuestas de satisfacción de acuerdo a los parametros establecidos dentro del Plan de Aseguramiento Rural, en las comunidades atendidas. Arrojando resultados positivos.</t>
  </si>
  <si>
    <t>Se presenta aumento en el numero de Municipios capacitados, ya que se realizan en su mayoria diferentes visitas relacionas con el Contrato Plan de Aseguramiento Rural.</t>
  </si>
  <si>
    <t>Aumenta el numero de personas satisfechas notablementa, teniendo en cuenta que de igual manera incrementa el numero de visitas, razon por la cual las encuestas realizadas arrojan un resultados positivos satisfactorios.</t>
  </si>
  <si>
    <t>En el mes de Agosto disminuyeron el numero de visitas, ya que varios profesionales terminaron y liquidaron contrato y se encontraba en proceso precontactual los nuevos contratos del personal a realizar las nuevas visitas.</t>
  </si>
  <si>
    <t>El numero de Municipios capacitados con respecto al mes anterior disminuye, ya que no se tenia en la totalidad el personal contratado para realizar las nuevas visitas.</t>
  </si>
  <si>
    <t>Se realizan las debidas encuentas de satisfaccion del cliente, en las comunidades atentidas por este periodo de ejecución, arrojando resultados positivos.</t>
  </si>
  <si>
    <t>Debido a la estructuacion de proyectos que empiezan a ejecutarse finalizando el mes de Enero y la contratacion de personal profesional para realizar las respectivas visitas a campo fue efectivamente bajo.</t>
  </si>
  <si>
    <t>En el mes de Enero de 50 personas programadas inicialmente asistieron 45.  De otra parte, debido a la estructuacion de proyectos que empiezan a ejecutarse finalizando el mes de Enero y la contratacion de personal profesional para realizar las respectivas visitas a campo fue efectivamente bajo el porcentaje capacitados.</t>
  </si>
  <si>
    <t xml:space="preserve">debido a la estructuacion de proyectos que empiezan a ejecutarse finalizando el mes de Enero y la contratacion de personal profesional para realizar las respectivas visitas a campo el promedio de Municipios capacitados es bajo. </t>
  </si>
  <si>
    <t>Se atendieron todas las solicitudes por miembros de Juntas Administradoras, realizando diferentes visitas en campo, y las visitas de Plan de Aseguramiento Rural en los tópicos Administrativos y legales de los Acueductos.</t>
  </si>
  <si>
    <t>Para este mes en ejecucion, se tiene que las actividades continuan realizandose, en cada uno de los requerimientos expuestos por los integrantes de las Juntas Administradoras, llevando a un incremento el numero de personas capacitadas en cada una de las visitas ya que se ejecutaron conformaciones de Junta, y visitas bajo el programa piloto SIASAR en diferentes comunidades.</t>
  </si>
  <si>
    <t>Se presente incremento en el numero de municipios atendidos debido a que se empieza a ejecutar el programa piloto SIASAR del MVCT en todo el Departamento del Huila, bajo el contrato Plan de Aseguramiento rural.</t>
  </si>
  <si>
    <t>Se presenta un aumento en el numero de personas encuestadas, ya que se encuentra ejecutando de manera normal los programas rurales,obteniendo resultados positivos de satisfaccion de personas encuestadas.</t>
  </si>
  <si>
    <t>Se encuentra ejecutando de manera normal el programa plan de aseguramiento rural, realizando visitas a las juntas administradoras de los acueductos rurales en implementacion del programa SIASAR y apoyo en fortalecimiento Institucional.</t>
  </si>
  <si>
    <t>Se mantiene el numero de municipios capacitados, por motivos de ejeucion optima del programa rural.</t>
  </si>
  <si>
    <t>Se realizan las encuenstas de satisfaccion del cliente en cada comunidad visitada, obteniendo resultados positivos frente a cada capacitacion y/o acompañamiento por parte de los profesionales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</si>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</sst>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0"/>
      <name val="Arial"/>
      <family val="2"/>
    </font>
    <font>
      <sz val="8"/>
      <name val="Arial"/>
      <family val="2"/>
    </font>
    <font>
      <b/>
      <sz val="8"/>
      <name val="Arial"/>
      <family val="2"/>
    </font>
    <font>
      <b/>
      <sz val="8"/>
      <color theme="1"/>
      <name val="Arial"/>
      <family val="2"/>
    </font>
    <font>
      <sz val="8"/>
      <color theme="1"/>
      <name val="Calibri"/>
      <family val="2"/>
      <scheme val="minor"/>
    </font>
    <font>
      <b/>
      <sz val="14"/>
      <color theme="1"/>
      <name val="Calibri"/>
      <family val="2"/>
      <scheme val="minor"/>
    </font>
    <font>
      <b/>
      <sz val="6"/>
      <color theme="1"/>
      <name val="Arial"/>
      <family val="2"/>
    </font>
    <font>
      <sz val="10"/>
      <name val="Tahoma"/>
      <family val="2"/>
    </font>
    <font>
      <sz val="8"/>
      <name val="Tahoma"/>
      <family val="2"/>
    </font>
    <font>
      <b/>
      <sz val="10"/>
      <name val="Tahoma"/>
      <family val="2"/>
    </font>
    <font>
      <b/>
      <sz val="10"/>
      <color rgb="FFFF0000"/>
      <name val="Tahoma"/>
      <family val="2"/>
    </font>
    <font>
      <sz val="9"/>
      <name val="Tahoma"/>
      <family val="2"/>
    </font>
    <font>
      <b/>
      <sz val="9"/>
      <name val="Tahoma"/>
      <family val="2"/>
    </font>
    <font>
      <b/>
      <sz val="8"/>
      <name val="Tahoma"/>
      <family val="2"/>
    </font>
    <font>
      <b/>
      <sz val="10"/>
      <color theme="1"/>
      <name val="Calibri"/>
      <family val="2"/>
      <scheme val="minor"/>
    </font>
    <font>
      <b/>
      <sz val="8"/>
      <color indexed="8"/>
      <name val="Arial"/>
      <family val="2"/>
    </font>
    <font>
      <sz val="8"/>
      <color indexed="8"/>
      <name val="Arial"/>
      <family val="2"/>
    </font>
    <font>
      <b/>
      <sz val="10"/>
      <color theme="1"/>
      <name val="Arial"/>
      <family val="2"/>
    </font>
    <font>
      <b/>
      <sz val="6"/>
      <name val="Arial"/>
      <family val="2"/>
    </font>
    <font>
      <b/>
      <sz val="12"/>
      <color theme="1"/>
      <name val="Arial"/>
      <family val="2"/>
    </font>
    <font>
      <sz val="10"/>
      <color theme="1"/>
      <name val="Arial"/>
      <family val="2"/>
    </font>
    <font>
      <b/>
      <sz val="11"/>
      <color theme="1"/>
      <name val="Calibri"/>
      <family val="2"/>
      <scheme val="minor"/>
    </font>
    <font>
      <i/>
      <sz val="10"/>
      <color theme="1"/>
      <name val="Calibri"/>
      <family val="2"/>
      <scheme val="minor"/>
    </font>
    <font>
      <i/>
      <sz val="10"/>
      <name val="Tahoma"/>
      <family val="2"/>
    </font>
    <font>
      <sz val="11"/>
      <name val="Arial"/>
      <family val="2"/>
    </font>
    <font>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 fillId="0" borderId="0"/>
  </cellStyleXfs>
  <cellXfs count="179">
    <xf numFmtId="0" fontId="0" fillId="0" borderId="0" xfId="0"/>
    <xf numFmtId="0" fontId="5" fillId="0" borderId="0" xfId="0" applyFont="1"/>
    <xf numFmtId="0" fontId="0" fillId="0" borderId="0" xfId="0"/>
    <xf numFmtId="0" fontId="8" fillId="0" borderId="0" xfId="1" applyFont="1" applyAlignment="1">
      <alignment vertical="center"/>
    </xf>
    <xf numFmtId="0" fontId="8" fillId="0" borderId="1" xfId="1" applyFont="1" applyBorder="1" applyAlignment="1">
      <alignment vertical="center"/>
    </xf>
    <xf numFmtId="0" fontId="8" fillId="0" borderId="12" xfId="1" applyFont="1" applyBorder="1" applyAlignment="1">
      <alignment vertical="center"/>
    </xf>
    <xf numFmtId="0" fontId="10" fillId="2" borderId="15" xfId="1" applyFont="1" applyFill="1" applyBorder="1" applyAlignment="1">
      <alignment horizontal="center" vertical="center"/>
    </xf>
    <xf numFmtId="0" fontId="8" fillId="0" borderId="0" xfId="1" applyFont="1" applyAlignment="1">
      <alignment horizontal="right" vertical="center"/>
    </xf>
    <xf numFmtId="9" fontId="8" fillId="0" borderId="0" xfId="1" applyNumberFormat="1" applyFont="1" applyAlignment="1">
      <alignment horizontal="center" vertical="center"/>
    </xf>
    <xf numFmtId="9" fontId="10" fillId="0" borderId="1" xfId="1" applyNumberFormat="1" applyFont="1" applyFill="1" applyBorder="1" applyAlignment="1">
      <alignment vertical="center"/>
    </xf>
    <xf numFmtId="164" fontId="8" fillId="7" borderId="1" xfId="1" applyNumberFormat="1" applyFont="1" applyFill="1" applyBorder="1" applyAlignment="1">
      <alignment horizontal="right" vertical="center"/>
    </xf>
    <xf numFmtId="164" fontId="8" fillId="7" borderId="15" xfId="1" applyNumberFormat="1" applyFont="1" applyFill="1" applyBorder="1" applyAlignment="1">
      <alignment horizontal="right" vertical="center"/>
    </xf>
    <xf numFmtId="9" fontId="9" fillId="7" borderId="12" xfId="1" applyNumberFormat="1" applyFont="1" applyFill="1" applyBorder="1" applyAlignment="1">
      <alignment horizontal="center" vertical="center" wrapText="1"/>
    </xf>
    <xf numFmtId="0" fontId="9" fillId="0" borderId="12" xfId="1" applyFont="1" applyBorder="1" applyAlignment="1">
      <alignment horizontal="center" vertical="center" wrapText="1"/>
    </xf>
    <xf numFmtId="0" fontId="8" fillId="7" borderId="15" xfId="1" applyFont="1" applyFill="1" applyBorder="1" applyAlignment="1">
      <alignment vertical="center"/>
    </xf>
    <xf numFmtId="0" fontId="8" fillId="7" borderId="13" xfId="1" applyFont="1" applyFill="1" applyBorder="1" applyAlignment="1">
      <alignment vertical="center"/>
    </xf>
    <xf numFmtId="0" fontId="14" fillId="7" borderId="29" xfId="1" applyFont="1" applyFill="1" applyBorder="1" applyAlignment="1">
      <alignment horizontal="right" vertical="center"/>
    </xf>
    <xf numFmtId="0" fontId="8" fillId="0" borderId="0" xfId="1" applyFont="1" applyAlignment="1">
      <alignment horizontal="center" vertical="center"/>
    </xf>
    <xf numFmtId="0" fontId="9" fillId="7" borderId="12" xfId="1" applyFont="1" applyFill="1" applyBorder="1" applyAlignment="1">
      <alignment horizontal="center" vertical="center" wrapText="1"/>
    </xf>
    <xf numFmtId="0" fontId="2" fillId="0" borderId="35" xfId="1" applyFont="1" applyBorder="1" applyAlignment="1">
      <alignment horizontal="center" vertical="center" textRotation="90" wrapText="1"/>
    </xf>
    <xf numFmtId="164" fontId="15" fillId="0" borderId="35" xfId="0" applyNumberFormat="1" applyFont="1" applyBorder="1" applyAlignment="1">
      <alignment horizontal="center" vertical="center" textRotation="90" wrapText="1"/>
    </xf>
    <xf numFmtId="0" fontId="15" fillId="8" borderId="35" xfId="0" applyFont="1" applyFill="1" applyBorder="1" applyAlignment="1">
      <alignment horizontal="center" vertical="center" textRotation="90" wrapText="1"/>
    </xf>
    <xf numFmtId="0" fontId="19" fillId="5" borderId="35"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8" fillId="0" borderId="0" xfId="1" applyFont="1" applyAlignment="1">
      <alignment horizontal="center" vertical="center"/>
    </xf>
    <xf numFmtId="0" fontId="9" fillId="7" borderId="12" xfId="1" applyFont="1" applyFill="1" applyBorder="1" applyAlignment="1">
      <alignment horizontal="center" vertical="center" wrapText="1"/>
    </xf>
    <xf numFmtId="0" fontId="9" fillId="0" borderId="1" xfId="1" applyFont="1" applyBorder="1" applyAlignment="1">
      <alignment horizontal="justify" vertical="center" wrapText="1"/>
    </xf>
    <xf numFmtId="0" fontId="9" fillId="0" borderId="12" xfId="1" applyFont="1" applyBorder="1" applyAlignment="1">
      <alignment horizontal="justify" vertical="center" wrapText="1"/>
    </xf>
    <xf numFmtId="0" fontId="2" fillId="0" borderId="35" xfId="1" applyFont="1" applyBorder="1" applyAlignment="1">
      <alignment horizontal="justify" vertical="top" wrapText="1"/>
    </xf>
    <xf numFmtId="0" fontId="17" fillId="0" borderId="35" xfId="0" applyFont="1" applyBorder="1" applyAlignment="1">
      <alignment horizontal="justify" vertical="top" wrapText="1"/>
    </xf>
    <xf numFmtId="164" fontId="10" fillId="0" borderId="1" xfId="1" applyNumberFormat="1" applyFont="1" applyFill="1" applyBorder="1" applyAlignment="1">
      <alignment vertical="center"/>
    </xf>
    <xf numFmtId="49" fontId="5" fillId="0" borderId="35" xfId="0" applyNumberFormat="1" applyFont="1" applyFill="1" applyBorder="1" applyAlignment="1">
      <alignment horizontal="center" vertical="top"/>
    </xf>
    <xf numFmtId="0" fontId="16" fillId="0" borderId="35" xfId="0" applyFont="1" applyFill="1" applyBorder="1" applyAlignment="1">
      <alignment vertical="top" wrapText="1"/>
    </xf>
    <xf numFmtId="0" fontId="21" fillId="0" borderId="0" xfId="0" applyFont="1"/>
    <xf numFmtId="0" fontId="25" fillId="0" borderId="0" xfId="0" applyFont="1"/>
    <xf numFmtId="0" fontId="2" fillId="0" borderId="35" xfId="0" applyFont="1" applyFill="1" applyBorder="1" applyAlignment="1">
      <alignment horizontal="center" vertical="center" textRotation="90" wrapText="1"/>
    </xf>
    <xf numFmtId="9" fontId="3" fillId="0" borderId="35" xfId="1" applyNumberFormat="1" applyFont="1" applyFill="1" applyBorder="1" applyAlignment="1">
      <alignment horizontal="center" vertical="center" wrapText="1"/>
    </xf>
    <xf numFmtId="164" fontId="15" fillId="0" borderId="35" xfId="0" applyNumberFormat="1" applyFont="1" applyFill="1" applyBorder="1" applyAlignment="1">
      <alignment horizontal="center" vertical="center" textRotation="90" wrapText="1"/>
    </xf>
    <xf numFmtId="0" fontId="9" fillId="0" borderId="1" xfId="1" applyFont="1" applyBorder="1" applyAlignment="1">
      <alignment horizontal="justify" vertical="top" wrapText="1"/>
    </xf>
    <xf numFmtId="0" fontId="10" fillId="2" borderId="1" xfId="1" applyFont="1" applyFill="1" applyBorder="1" applyAlignment="1">
      <alignment horizontal="center" vertical="center"/>
    </xf>
    <xf numFmtId="0" fontId="9" fillId="0" borderId="12" xfId="1" applyFont="1" applyBorder="1" applyAlignment="1">
      <alignment horizontal="justify" vertical="top" wrapText="1"/>
    </xf>
    <xf numFmtId="9" fontId="8" fillId="0" borderId="1" xfId="1" applyNumberFormat="1" applyFont="1" applyFill="1" applyBorder="1" applyAlignment="1">
      <alignment vertical="center"/>
    </xf>
    <xf numFmtId="9" fontId="10" fillId="7" borderId="15" xfId="1" applyNumberFormat="1" applyFont="1" applyFill="1" applyBorder="1" applyAlignment="1">
      <alignment vertical="center"/>
    </xf>
    <xf numFmtId="164" fontId="8" fillId="0" borderId="1" xfId="1" applyNumberFormat="1" applyFont="1" applyFill="1" applyBorder="1" applyAlignment="1">
      <alignment vertical="center"/>
    </xf>
    <xf numFmtId="0" fontId="0" fillId="9" borderId="36" xfId="0" applyFill="1" applyBorder="1" applyAlignment="1">
      <alignment horizontal="center"/>
    </xf>
    <xf numFmtId="0" fontId="22" fillId="0" borderId="40"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0" fillId="0" borderId="40" xfId="0" applyFill="1" applyBorder="1" applyAlignment="1">
      <alignment horizontal="center"/>
    </xf>
    <xf numFmtId="0" fontId="0" fillId="0" borderId="36" xfId="0" applyFill="1" applyBorder="1" applyAlignment="1">
      <alignment horizontal="center"/>
    </xf>
    <xf numFmtId="0" fontId="0" fillId="0" borderId="37" xfId="0" applyFill="1" applyBorder="1" applyAlignment="1">
      <alignment horizontal="center"/>
    </xf>
    <xf numFmtId="0" fontId="0" fillId="0" borderId="41" xfId="0" applyFill="1" applyBorder="1" applyAlignment="1">
      <alignment horizontal="center"/>
    </xf>
    <xf numFmtId="0" fontId="0" fillId="0" borderId="38" xfId="0" applyFill="1" applyBorder="1" applyAlignment="1">
      <alignment horizontal="center"/>
    </xf>
    <xf numFmtId="0" fontId="0" fillId="0" borderId="39" xfId="0" applyFill="1" applyBorder="1" applyAlignment="1">
      <alignment horizontal="center"/>
    </xf>
    <xf numFmtId="0" fontId="4" fillId="8" borderId="35" xfId="0" applyFont="1" applyFill="1" applyBorder="1" applyAlignment="1">
      <alignment horizontal="center" vertical="center" wrapText="1"/>
    </xf>
    <xf numFmtId="0" fontId="15" fillId="7" borderId="35" xfId="0" applyFont="1" applyFill="1" applyBorder="1" applyAlignment="1">
      <alignment horizontal="center" vertical="center" textRotation="90" wrapText="1"/>
    </xf>
    <xf numFmtId="0" fontId="6" fillId="8" borderId="35" xfId="0" applyFont="1" applyFill="1" applyBorder="1" applyAlignment="1">
      <alignment horizontal="center" vertical="center" wrapText="1"/>
    </xf>
    <xf numFmtId="0" fontId="7" fillId="8" borderId="35" xfId="0" applyFont="1" applyFill="1" applyBorder="1" applyAlignment="1">
      <alignment horizontal="center" vertical="center" textRotation="90" wrapText="1"/>
    </xf>
    <xf numFmtId="0" fontId="4" fillId="8" borderId="35" xfId="0" applyFont="1" applyFill="1" applyBorder="1" applyAlignment="1">
      <alignment horizontal="center" vertical="center" textRotation="90" wrapText="1"/>
    </xf>
    <xf numFmtId="0" fontId="18" fillId="8" borderId="32" xfId="0" applyFont="1" applyFill="1" applyBorder="1" applyAlignment="1">
      <alignment horizontal="right" vertical="center" wrapText="1"/>
    </xf>
    <xf numFmtId="0" fontId="18" fillId="8" borderId="33" xfId="0" applyFont="1" applyFill="1" applyBorder="1" applyAlignment="1">
      <alignment horizontal="righ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8" fillId="9" borderId="6" xfId="1" applyFont="1" applyFill="1" applyBorder="1" applyAlignment="1">
      <alignment horizontal="center" vertical="center"/>
    </xf>
    <xf numFmtId="0" fontId="9" fillId="0" borderId="18" xfId="1" applyFont="1" applyBorder="1" applyAlignment="1">
      <alignment horizontal="justify" vertical="top" wrapText="1"/>
    </xf>
    <xf numFmtId="0" fontId="9" fillId="0" borderId="1" xfId="1" applyFont="1" applyBorder="1" applyAlignment="1">
      <alignment horizontal="justify" vertical="top" wrapText="1"/>
    </xf>
    <xf numFmtId="17" fontId="9" fillId="0" borderId="1" xfId="1" applyNumberFormat="1" applyFont="1" applyBorder="1" applyAlignment="1">
      <alignment horizontal="center" vertical="center" wrapText="1"/>
    </xf>
    <xf numFmtId="0" fontId="0" fillId="0" borderId="15" xfId="0" applyBorder="1" applyAlignment="1">
      <alignment horizontal="center" vertical="center"/>
    </xf>
    <xf numFmtId="17" fontId="9" fillId="0" borderId="1" xfId="1" applyNumberFormat="1" applyFont="1" applyBorder="1" applyAlignment="1">
      <alignment horizontal="center" vertical="top" wrapText="1"/>
    </xf>
    <xf numFmtId="0" fontId="0" fillId="0" borderId="15" xfId="0" applyBorder="1" applyAlignment="1">
      <alignment horizontal="center" vertical="top" wrapText="1"/>
    </xf>
    <xf numFmtId="0" fontId="9" fillId="0" borderId="45" xfId="1" applyFont="1" applyBorder="1" applyAlignment="1">
      <alignment horizontal="justify" vertical="top" wrapText="1"/>
    </xf>
    <xf numFmtId="0" fontId="9" fillId="0" borderId="21" xfId="1" applyFont="1" applyBorder="1" applyAlignment="1">
      <alignment horizontal="justify" vertical="top" wrapText="1"/>
    </xf>
    <xf numFmtId="0" fontId="8" fillId="7" borderId="2" xfId="1" applyFont="1" applyFill="1" applyBorder="1" applyAlignment="1">
      <alignment horizontal="center" vertical="center"/>
    </xf>
    <xf numFmtId="0" fontId="8" fillId="7" borderId="3" xfId="1" applyFont="1" applyFill="1" applyBorder="1" applyAlignment="1">
      <alignment horizontal="center" vertical="center"/>
    </xf>
    <xf numFmtId="0" fontId="8" fillId="7" borderId="4" xfId="1" applyFont="1" applyFill="1" applyBorder="1" applyAlignment="1">
      <alignment horizontal="center" vertical="center"/>
    </xf>
    <xf numFmtId="9" fontId="10" fillId="7" borderId="24" xfId="1" applyNumberFormat="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8" fillId="0" borderId="18" xfId="1" applyFont="1" applyFill="1" applyBorder="1" applyAlignment="1">
      <alignment horizontal="left" vertical="center"/>
    </xf>
    <xf numFmtId="0" fontId="8" fillId="0" borderId="1" xfId="1" applyFont="1" applyFill="1" applyBorder="1" applyAlignment="1">
      <alignment horizontal="left"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0" fontId="14" fillId="6" borderId="18" xfId="1" applyFont="1" applyFill="1" applyBorder="1" applyAlignment="1">
      <alignment horizontal="left" vertical="center"/>
    </xf>
    <xf numFmtId="0" fontId="14" fillId="6" borderId="1" xfId="1" applyFont="1" applyFill="1" applyBorder="1" applyAlignment="1">
      <alignment horizontal="left" vertical="center"/>
    </xf>
    <xf numFmtId="0" fontId="10" fillId="7" borderId="18" xfId="1" applyFont="1" applyFill="1" applyBorder="1" applyAlignment="1">
      <alignment horizontal="center" vertical="center" textRotation="90"/>
    </xf>
    <xf numFmtId="0" fontId="10" fillId="7" borderId="11" xfId="1" applyFont="1" applyFill="1" applyBorder="1" applyAlignment="1">
      <alignment horizontal="center" vertical="center" textRotation="90"/>
    </xf>
    <xf numFmtId="0" fontId="10" fillId="7" borderId="8"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22" xfId="1" applyFont="1" applyFill="1" applyBorder="1" applyAlignment="1">
      <alignment horizontal="center" vertical="center" wrapText="1"/>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5" borderId="23" xfId="1" applyFont="1" applyFill="1" applyBorder="1" applyAlignment="1">
      <alignment horizontal="center" vertical="center"/>
    </xf>
    <xf numFmtId="0" fontId="10" fillId="4" borderId="23" xfId="1" applyFont="1" applyFill="1" applyBorder="1" applyAlignment="1">
      <alignment horizontal="center" vertical="center"/>
    </xf>
    <xf numFmtId="0" fontId="9" fillId="7" borderId="11" xfId="1" applyFont="1" applyFill="1" applyBorder="1" applyAlignment="1">
      <alignment horizontal="left" vertical="center" wrapText="1"/>
    </xf>
    <xf numFmtId="0" fontId="9" fillId="7" borderId="12" xfId="1" applyFont="1" applyFill="1" applyBorder="1" applyAlignment="1">
      <alignment horizontal="left" vertical="center" wrapText="1"/>
    </xf>
    <xf numFmtId="0" fontId="14" fillId="0" borderId="29"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31" xfId="1" applyFont="1" applyFill="1" applyBorder="1" applyAlignment="1">
      <alignment horizontal="center" vertical="center" wrapText="1"/>
    </xf>
    <xf numFmtId="0" fontId="10" fillId="3" borderId="23" xfId="1" applyFont="1" applyFill="1" applyBorder="1" applyAlignment="1">
      <alignment horizontal="center" vertical="center"/>
    </xf>
    <xf numFmtId="0" fontId="10" fillId="3" borderId="27" xfId="1" applyFont="1" applyFill="1" applyBorder="1" applyAlignment="1">
      <alignment horizontal="center" vertical="center"/>
    </xf>
    <xf numFmtId="0" fontId="10" fillId="7" borderId="16" xfId="1" applyFont="1" applyFill="1" applyBorder="1" applyAlignment="1">
      <alignment horizontal="center" vertical="center"/>
    </xf>
    <xf numFmtId="0" fontId="10" fillId="7" borderId="17" xfId="1" applyFont="1" applyFill="1" applyBorder="1" applyAlignment="1">
      <alignment horizontal="center" vertical="center"/>
    </xf>
    <xf numFmtId="0" fontId="10" fillId="7" borderId="19" xfId="1" applyFont="1" applyFill="1" applyBorder="1" applyAlignment="1">
      <alignment horizontal="center" vertical="center"/>
    </xf>
    <xf numFmtId="0" fontId="10" fillId="7" borderId="5" xfId="1" applyFont="1" applyFill="1" applyBorder="1" applyAlignment="1">
      <alignment horizontal="left" vertical="center" wrapText="1"/>
    </xf>
    <xf numFmtId="0" fontId="10" fillId="7" borderId="6" xfId="1" applyFont="1" applyFill="1" applyBorder="1" applyAlignment="1">
      <alignment horizontal="left" vertical="center" wrapText="1"/>
    </xf>
    <xf numFmtId="0" fontId="10" fillId="7" borderId="7"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10" fillId="7" borderId="14" xfId="1" applyFont="1" applyFill="1" applyBorder="1" applyAlignment="1">
      <alignment horizontal="left" vertical="center"/>
    </xf>
    <xf numFmtId="0" fontId="10" fillId="7" borderId="0" xfId="1" applyFont="1" applyFill="1" applyBorder="1" applyAlignment="1">
      <alignment horizontal="left" vertical="center"/>
    </xf>
    <xf numFmtId="0" fontId="10" fillId="7" borderId="20" xfId="1" applyFont="1" applyFill="1" applyBorder="1" applyAlignment="1">
      <alignment horizontal="left"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 xfId="1" applyFont="1" applyFill="1" applyBorder="1" applyAlignment="1">
      <alignment horizontal="center" vertical="center"/>
    </xf>
    <xf numFmtId="0" fontId="10" fillId="7" borderId="6" xfId="1" applyFont="1" applyFill="1" applyBorder="1" applyAlignment="1">
      <alignment horizontal="center" vertical="center"/>
    </xf>
    <xf numFmtId="0" fontId="10" fillId="7" borderId="7" xfId="1" applyFont="1" applyFill="1" applyBorder="1" applyAlignment="1">
      <alignment horizontal="center" vertical="center"/>
    </xf>
    <xf numFmtId="0" fontId="24" fillId="7" borderId="17" xfId="1" applyFont="1" applyFill="1" applyBorder="1" applyAlignment="1">
      <alignment horizontal="center" vertical="center"/>
    </xf>
    <xf numFmtId="0" fontId="24" fillId="7" borderId="19" xfId="1" applyFont="1" applyFill="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7" borderId="8" xfId="1" applyFont="1" applyFill="1" applyBorder="1" applyAlignment="1">
      <alignment horizontal="left" vertical="center"/>
    </xf>
    <xf numFmtId="0" fontId="8" fillId="7" borderId="9" xfId="1" applyFont="1" applyFill="1" applyBorder="1" applyAlignment="1">
      <alignment horizontal="left" vertical="center"/>
    </xf>
    <xf numFmtId="0" fontId="8" fillId="7" borderId="10" xfId="1" applyFont="1" applyFill="1" applyBorder="1" applyAlignment="1">
      <alignment horizontal="left" vertical="center"/>
    </xf>
    <xf numFmtId="0" fontId="8" fillId="7" borderId="18" xfId="1" applyFont="1" applyFill="1" applyBorder="1" applyAlignment="1">
      <alignment horizontal="left" vertical="center"/>
    </xf>
    <xf numFmtId="0" fontId="8" fillId="7" borderId="1" xfId="1" applyFont="1" applyFill="1" applyBorder="1" applyAlignment="1">
      <alignment horizontal="left" vertical="center"/>
    </xf>
    <xf numFmtId="0" fontId="10" fillId="7" borderId="1" xfId="1" applyFont="1" applyFill="1" applyBorder="1" applyAlignment="1">
      <alignment horizontal="left" vertical="center"/>
    </xf>
    <xf numFmtId="0" fontId="10" fillId="7" borderId="21" xfId="1" applyFont="1" applyFill="1" applyBorder="1" applyAlignment="1">
      <alignment horizontal="left" vertical="center"/>
    </xf>
    <xf numFmtId="0" fontId="10" fillId="7" borderId="28" xfId="1" applyFont="1" applyFill="1" applyBorder="1" applyAlignment="1">
      <alignment horizontal="left" vertical="center"/>
    </xf>
    <xf numFmtId="0" fontId="8" fillId="7" borderId="11" xfId="1" applyFont="1" applyFill="1" applyBorder="1" applyAlignment="1">
      <alignment horizontal="left" vertical="center"/>
    </xf>
    <xf numFmtId="0" fontId="8" fillId="7" borderId="12" xfId="1" applyFont="1" applyFill="1" applyBorder="1" applyAlignment="1">
      <alignment horizontal="left" vertical="center"/>
    </xf>
    <xf numFmtId="2" fontId="10" fillId="7" borderId="30" xfId="1" applyNumberFormat="1" applyFont="1" applyFill="1" applyBorder="1" applyAlignment="1">
      <alignment horizontal="left" vertical="center"/>
    </xf>
    <xf numFmtId="2" fontId="10" fillId="7" borderId="17" xfId="1" applyNumberFormat="1" applyFont="1" applyFill="1" applyBorder="1" applyAlignment="1">
      <alignment horizontal="left" vertical="center"/>
    </xf>
    <xf numFmtId="2" fontId="10" fillId="7" borderId="19" xfId="1" applyNumberFormat="1" applyFont="1" applyFill="1" applyBorder="1" applyAlignment="1">
      <alignment horizontal="left" vertical="center"/>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9" xfId="1" applyFont="1" applyFill="1" applyBorder="1" applyAlignment="1">
      <alignment horizontal="center" vertical="center" textRotation="90" wrapText="1"/>
    </xf>
    <xf numFmtId="0" fontId="14" fillId="2" borderId="1" xfId="1" applyFont="1" applyFill="1" applyBorder="1" applyAlignment="1">
      <alignment horizontal="center" vertical="center" textRotation="90" wrapText="1"/>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5" xfId="1" applyFont="1" applyFill="1" applyBorder="1" applyAlignment="1">
      <alignment horizontal="center" vertical="center" wrapText="1"/>
    </xf>
    <xf numFmtId="0" fontId="8" fillId="7" borderId="42" xfId="1" applyFont="1" applyFill="1" applyBorder="1" applyAlignment="1">
      <alignment horizontal="left" vertical="center"/>
    </xf>
    <xf numFmtId="0" fontId="8" fillId="7" borderId="43" xfId="1" applyFont="1" applyFill="1" applyBorder="1" applyAlignment="1">
      <alignment horizontal="left" vertical="center"/>
    </xf>
    <xf numFmtId="0" fontId="8" fillId="7" borderId="44" xfId="1" applyFont="1" applyFill="1" applyBorder="1" applyAlignment="1">
      <alignment horizontal="left" vertical="center"/>
    </xf>
    <xf numFmtId="0" fontId="12" fillId="7" borderId="8" xfId="1" applyFont="1" applyFill="1" applyBorder="1" applyAlignment="1">
      <alignment horizontal="left" vertical="center"/>
    </xf>
    <xf numFmtId="0" fontId="12" fillId="7" borderId="9" xfId="1" applyFont="1" applyFill="1" applyBorder="1" applyAlignment="1">
      <alignment horizontal="left" vertical="center"/>
    </xf>
    <xf numFmtId="0" fontId="13" fillId="7" borderId="9" xfId="1" applyFont="1" applyFill="1" applyBorder="1" applyAlignment="1">
      <alignment horizontal="center" vertical="center"/>
    </xf>
    <xf numFmtId="0" fontId="13" fillId="7" borderId="10" xfId="1" applyFont="1" applyFill="1" applyBorder="1" applyAlignment="1">
      <alignment horizontal="center" vertical="center"/>
    </xf>
    <xf numFmtId="0" fontId="9" fillId="0" borderId="46" xfId="1" applyFont="1" applyBorder="1" applyAlignment="1">
      <alignment horizontal="center" vertical="top" wrapText="1"/>
    </xf>
    <xf numFmtId="0" fontId="0" fillId="0" borderId="47" xfId="0" applyBorder="1" applyAlignment="1">
      <alignment horizontal="center" vertical="top" wrapText="1"/>
    </xf>
    <xf numFmtId="0" fontId="8" fillId="7" borderId="5" xfId="1" applyFont="1" applyFill="1" applyBorder="1" applyAlignment="1">
      <alignment horizontal="center" vertical="center"/>
    </xf>
    <xf numFmtId="0" fontId="8" fillId="7" borderId="6" xfId="1" applyFont="1" applyFill="1" applyBorder="1" applyAlignment="1">
      <alignment horizontal="center" vertical="center"/>
    </xf>
    <xf numFmtId="0" fontId="8" fillId="7" borderId="7" xfId="1" applyFont="1" applyFill="1" applyBorder="1" applyAlignment="1">
      <alignment horizontal="center" vertical="center"/>
    </xf>
    <xf numFmtId="9" fontId="10" fillId="7" borderId="24" xfId="1" applyNumberFormat="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9" fontId="10" fillId="7" borderId="2" xfId="1" applyNumberFormat="1" applyFont="1" applyFill="1" applyBorder="1" applyAlignment="1">
      <alignment horizontal="center" vertical="center" wrapText="1"/>
    </xf>
    <xf numFmtId="0" fontId="11" fillId="7" borderId="3"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0" fillId="7" borderId="15" xfId="1" applyFont="1" applyFill="1" applyBorder="1" applyAlignment="1">
      <alignment horizontal="left" vertical="center"/>
    </xf>
    <xf numFmtId="2" fontId="10" fillId="7" borderId="31" xfId="1" applyNumberFormat="1" applyFont="1" applyFill="1" applyBorder="1" applyAlignment="1">
      <alignment horizontal="left" vertical="center"/>
    </xf>
    <xf numFmtId="0" fontId="9" fillId="0" borderId="11" xfId="1" applyFont="1" applyBorder="1" applyAlignment="1">
      <alignment horizontal="justify" vertical="top" wrapText="1"/>
    </xf>
    <xf numFmtId="0" fontId="9" fillId="0" borderId="12" xfId="1" applyFont="1" applyBorder="1" applyAlignment="1">
      <alignment horizontal="justify" vertical="top" wrapText="1"/>
    </xf>
    <xf numFmtId="0" fontId="0" fillId="0" borderId="13" xfId="0" applyBorder="1" applyAlignment="1">
      <alignment horizontal="justify" vertical="top" wrapText="1"/>
    </xf>
    <xf numFmtId="0" fontId="10" fillId="7" borderId="5" xfId="1" applyFont="1" applyFill="1" applyBorder="1" applyAlignment="1">
      <alignment horizontal="left" vertical="center"/>
    </xf>
    <xf numFmtId="0" fontId="10" fillId="7" borderId="6" xfId="1" applyFont="1" applyFill="1" applyBorder="1" applyAlignment="1">
      <alignment horizontal="left" vertical="center"/>
    </xf>
    <xf numFmtId="0" fontId="10" fillId="7" borderId="7" xfId="1" applyFont="1" applyFill="1" applyBorder="1" applyAlignment="1">
      <alignment horizontal="left" vertical="center"/>
    </xf>
  </cellXfs>
  <cellStyles count="2">
    <cellStyle name="Normal" xfId="0" builtinId="0"/>
    <cellStyle name="Normal 2" xfId="1"/>
  </cellStyles>
  <dxfs count="12">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'01'!$A$16</c:f>
              <c:strCache>
                <c:ptCount val="1"/>
                <c:pt idx="0">
                  <c:v>META  AÑO 2018</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'01'!$C$16:$N$16</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xmlns:c16r2="http://schemas.microsoft.com/office/drawing/2015/06/chart">
            <c:ext xmlns:c16="http://schemas.microsoft.com/office/drawing/2014/chart" uri="{C3380CC4-5D6E-409C-BE32-E72D297353CC}">
              <c16:uniqueId val="{00000000-94DA-4F3E-BB4A-4E569CE576B4}"/>
            </c:ext>
          </c:extLst>
        </c:ser>
        <c:ser>
          <c:idx val="1"/>
          <c:order val="1"/>
          <c:tx>
            <c:strRef>
              <c:f>'01'!$A$17</c:f>
              <c:strCache>
                <c:ptCount val="1"/>
                <c:pt idx="0">
                  <c:v>RESULTADOS DE LA VIGENCIA</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'01'!$C$17:$N$17</c:f>
              <c:numCache>
                <c:formatCode>0.0%</c:formatCode>
                <c:ptCount val="12"/>
                <c:pt idx="0">
                  <c:v>0.9</c:v>
                </c:pt>
                <c:pt idx="1">
                  <c:v>0.89</c:v>
                </c:pt>
                <c:pt idx="2">
                  <c:v>0.89047619047619042</c:v>
                </c:pt>
                <c:pt idx="3">
                  <c:v>0.93207547169811322</c:v>
                </c:pt>
                <c:pt idx="4">
                  <c:v>0.9536842105263158</c:v>
                </c:pt>
                <c:pt idx="5">
                  <c:v>0.99017857142857146</c:v>
                </c:pt>
                <c:pt idx="6">
                  <c:v>0.97255813953488368</c:v>
                </c:pt>
                <c:pt idx="7">
                  <c:v>0.89189189189189189</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94DA-4F3E-BB4A-4E569CE576B4}"/>
            </c:ext>
          </c:extLst>
        </c:ser>
        <c:dLbls>
          <c:showLegendKey val="0"/>
          <c:showVal val="0"/>
          <c:showCatName val="0"/>
          <c:showSerName val="0"/>
          <c:showPercent val="0"/>
          <c:showBubbleSize val="0"/>
        </c:dLbls>
        <c:marker val="1"/>
        <c:smooth val="0"/>
        <c:axId val="165801344"/>
        <c:axId val="165803136"/>
      </c:lineChart>
      <c:catAx>
        <c:axId val="165801344"/>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165803136"/>
        <c:crosses val="autoZero"/>
        <c:auto val="1"/>
        <c:lblAlgn val="ctr"/>
        <c:lblOffset val="100"/>
        <c:noMultiLvlLbl val="0"/>
      </c:catAx>
      <c:valAx>
        <c:axId val="165803136"/>
        <c:scaling>
          <c:orientation val="minMax"/>
        </c:scaling>
        <c:delete val="0"/>
        <c:axPos val="l"/>
        <c:majorGridlines/>
        <c:numFmt formatCode="0%" sourceLinked="1"/>
        <c:majorTickMark val="out"/>
        <c:minorTickMark val="none"/>
        <c:tickLblPos val="nextTo"/>
        <c:crossAx val="165801344"/>
        <c:crosses val="autoZero"/>
        <c:crossBetween val="between"/>
      </c:valAx>
    </c:plotArea>
    <c:legend>
      <c:legendPos val="r"/>
      <c:overlay val="0"/>
    </c:legend>
    <c:plotVisOnly val="1"/>
    <c:dispBlanksAs val="gap"/>
    <c:showDLblsOverMax val="0"/>
  </c:chart>
  <c:printSettings>
    <c:headerFooter/>
    <c:pageMargins b="0.75000000000000644" l="0.70000000000000062" r="0.70000000000000062" t="0.750000000000006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'02'!$A$16</c:f>
              <c:strCache>
                <c:ptCount val="1"/>
                <c:pt idx="0">
                  <c:v>META  AÑO 2018</c:v>
                </c:pt>
              </c:strCache>
            </c:strRef>
          </c:tx>
          <c:marker>
            <c:symbol val="none"/>
          </c:marker>
          <c:cat>
            <c:strRef>
              <c:f>'02'!$C$14:$N$14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'02'!$C$16:$N$16</c:f>
              <c:numCache>
                <c:formatCode>0.0%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0-C586-4034-9B13-855E1E2D53EC}"/>
            </c:ext>
          </c:extLst>
        </c:ser>
        <c:ser>
          <c:idx val="1"/>
          <c:order val="1"/>
          <c:tx>
            <c:strRef>
              <c:f>'02'!$A$17</c:f>
              <c:strCache>
                <c:ptCount val="1"/>
                <c:pt idx="0">
                  <c:v>RESULTADOS DE LA VIGENCIA</c:v>
                </c:pt>
              </c:strCache>
            </c:strRef>
          </c:tx>
          <c:marker>
            <c:symbol val="none"/>
          </c:marker>
          <c:cat>
            <c:strRef>
              <c:f>'02'!$C$14:$N$14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'02'!$C$17:$N$17</c:f>
              <c:numCache>
                <c:formatCode>0.0%</c:formatCode>
                <c:ptCount val="12"/>
                <c:pt idx="0">
                  <c:v>1</c:v>
                </c:pt>
                <c:pt idx="1">
                  <c:v>1</c:v>
                </c:pt>
                <c:pt idx="2">
                  <c:v>1</c:v>
                </c:pt>
                <c:pt idx="3">
                  <c:v>1</c:v>
                </c:pt>
                <c:pt idx="4">
                  <c:v>1</c:v>
                </c:pt>
                <c:pt idx="5">
                  <c:v>1</c:v>
                </c:pt>
                <c:pt idx="6">
                  <c:v>1</c:v>
                </c:pt>
                <c:pt idx="7">
                  <c:v>1</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C586-4034-9B13-855E1E2D53EC}"/>
            </c:ext>
          </c:extLst>
        </c:ser>
        <c:dLbls>
          <c:showLegendKey val="0"/>
          <c:showVal val="0"/>
          <c:showCatName val="0"/>
          <c:showSerName val="0"/>
          <c:showPercent val="0"/>
          <c:showBubbleSize val="0"/>
        </c:dLbls>
        <c:marker val="1"/>
        <c:smooth val="0"/>
        <c:axId val="194124800"/>
        <c:axId val="194134784"/>
      </c:lineChart>
      <c:catAx>
        <c:axId val="194124800"/>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194134784"/>
        <c:crosses val="autoZero"/>
        <c:auto val="1"/>
        <c:lblAlgn val="ctr"/>
        <c:lblOffset val="100"/>
        <c:noMultiLvlLbl val="0"/>
      </c:catAx>
      <c:valAx>
        <c:axId val="194134784"/>
        <c:scaling>
          <c:orientation val="minMax"/>
        </c:scaling>
        <c:delete val="0"/>
        <c:axPos val="l"/>
        <c:majorGridlines/>
        <c:numFmt formatCode="0.0%" sourceLinked="1"/>
        <c:majorTickMark val="out"/>
        <c:minorTickMark val="none"/>
        <c:tickLblPos val="nextTo"/>
        <c:crossAx val="194124800"/>
        <c:crosses val="autoZero"/>
        <c:crossBetween val="between"/>
      </c:valAx>
    </c:plotArea>
    <c:legend>
      <c:legendPos val="r"/>
      <c:overlay val="0"/>
    </c:legend>
    <c:plotVisOnly val="1"/>
    <c:dispBlanksAs val="gap"/>
    <c:showDLblsOverMax val="0"/>
  </c:chart>
  <c:printSettings>
    <c:headerFooter/>
    <c:pageMargins b="0.75000000000000666" l="0.70000000000000062" r="0.70000000000000062" t="0.750000000000006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'03'!$A$16</c:f>
              <c:strCache>
                <c:ptCount val="1"/>
                <c:pt idx="0">
                  <c:v>META  AÑO 2018</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'03'!$C$16:$N$16</c:f>
              <c:numCache>
                <c:formatCode>0%</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smooth val="0"/>
          <c:extLst xmlns:c16r2="http://schemas.microsoft.com/office/drawing/2015/06/chart">
            <c:ext xmlns:c16="http://schemas.microsoft.com/office/drawing/2014/chart" uri="{C3380CC4-5D6E-409C-BE32-E72D297353CC}">
              <c16:uniqueId val="{00000000-866D-46AD-A904-B0EB42C19E57}"/>
            </c:ext>
          </c:extLst>
        </c:ser>
        <c:ser>
          <c:idx val="1"/>
          <c:order val="1"/>
          <c:tx>
            <c:strRef>
              <c:f>'03'!$A$17</c:f>
              <c:strCache>
                <c:ptCount val="1"/>
                <c:pt idx="0">
                  <c:v>RESULTADOS DE LA VIGENCIA</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'03'!$C$17:$N$17</c:f>
              <c:numCache>
                <c:formatCode>0.0%</c:formatCode>
                <c:ptCount val="12"/>
                <c:pt idx="0">
                  <c:v>1</c:v>
                </c:pt>
                <c:pt idx="1">
                  <c:v>1</c:v>
                </c:pt>
                <c:pt idx="2">
                  <c:v>1</c:v>
                </c:pt>
                <c:pt idx="3">
                  <c:v>1</c:v>
                </c:pt>
                <c:pt idx="4">
                  <c:v>0.94444444444444442</c:v>
                </c:pt>
                <c:pt idx="5">
                  <c:v>0.91338582677165359</c:v>
                </c:pt>
                <c:pt idx="6">
                  <c:v>1</c:v>
                </c:pt>
                <c:pt idx="7">
                  <c:v>1</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66D-46AD-A904-B0EB42C19E57}"/>
            </c:ext>
          </c:extLst>
        </c:ser>
        <c:dLbls>
          <c:showLegendKey val="0"/>
          <c:showVal val="0"/>
          <c:showCatName val="0"/>
          <c:showSerName val="0"/>
          <c:showPercent val="0"/>
          <c:showBubbleSize val="0"/>
        </c:dLbls>
        <c:marker val="1"/>
        <c:smooth val="0"/>
        <c:axId val="165968128"/>
        <c:axId val="165978112"/>
      </c:lineChart>
      <c:catAx>
        <c:axId val="165968128"/>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165978112"/>
        <c:crosses val="autoZero"/>
        <c:auto val="1"/>
        <c:lblAlgn val="ctr"/>
        <c:lblOffset val="100"/>
        <c:noMultiLvlLbl val="0"/>
      </c:catAx>
      <c:valAx>
        <c:axId val="165978112"/>
        <c:scaling>
          <c:orientation val="minMax"/>
        </c:scaling>
        <c:delete val="0"/>
        <c:axPos val="l"/>
        <c:majorGridlines/>
        <c:numFmt formatCode="0%" sourceLinked="1"/>
        <c:majorTickMark val="out"/>
        <c:minorTickMark val="none"/>
        <c:tickLblPos val="nextTo"/>
        <c:crossAx val="165968128"/>
        <c:crosses val="autoZero"/>
        <c:crossBetween val="between"/>
      </c:valAx>
    </c:plotArea>
    <c:legend>
      <c:legendPos val="r"/>
      <c:overlay val="0"/>
    </c:legend>
    <c:plotVisOnly val="1"/>
    <c:dispBlanksAs val="gap"/>
    <c:showDLblsOverMax val="0"/>
  </c:chart>
  <c:printSettings>
    <c:headerFooter/>
    <c:pageMargins b="0.75000000000000688" l="0.70000000000000062" r="0.70000000000000062" t="0.75000000000000688" header="0.30000000000000032" footer="0.30000000000000032"/>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57150</xdr:rowOff>
        </xdr:from>
        <xdr:to>
          <xdr:col>2</xdr:col>
          <xdr:colOff>495300</xdr:colOff>
          <xdr:row>1</xdr:row>
          <xdr:rowOff>114300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zoomScaleNormal="100" workbookViewId="0">
      <pane ySplit="5" topLeftCell="A6" activePane="bottomLeft" state="frozen"/>
      <selection activeCell="F1" sqref="F1"/>
      <selection pane="bottomLeft" activeCell="I11" sqref="I11"/>
    </sheetView>
  </sheetViews>
  <sheetFormatPr baseColWidth="10" defaultRowHeight="15" x14ac:dyDescent="0.25"/>
  <cols>
    <col min="1" max="1" width="4.140625" style="2" customWidth="1"/>
    <col min="2" max="2" width="18.7109375" customWidth="1"/>
    <col min="3" max="3" width="28.5703125" customWidth="1"/>
    <col min="4" max="4" width="19.7109375" customWidth="1"/>
    <col min="5" max="5" width="4.5703125" customWidth="1"/>
    <col min="6" max="6" width="4.5703125" style="2" customWidth="1"/>
    <col min="7" max="7" width="8.7109375" customWidth="1"/>
    <col min="8" max="8" width="9.5703125" customWidth="1"/>
    <col min="9" max="9" width="10.5703125" customWidth="1"/>
    <col min="10" max="10" width="3.140625" customWidth="1"/>
    <col min="11" max="11" width="3" style="2" customWidth="1"/>
    <col min="12" max="12" width="4" style="2" customWidth="1"/>
    <col min="13" max="24" width="4.28515625" customWidth="1"/>
    <col min="26" max="26" width="0" hidden="1" customWidth="1"/>
    <col min="29" max="30" width="11.42578125" customWidth="1"/>
  </cols>
  <sheetData>
    <row r="1" spans="1:26" s="2" customFormat="1" ht="20.25" customHeight="1" thickTop="1" x14ac:dyDescent="0.25">
      <c r="A1" s="52"/>
      <c r="B1" s="53"/>
      <c r="C1" s="54"/>
      <c r="D1" s="46" t="s">
        <v>44</v>
      </c>
      <c r="E1" s="47"/>
      <c r="F1" s="47"/>
      <c r="G1" s="47"/>
      <c r="H1" s="47"/>
      <c r="I1" s="47"/>
      <c r="J1" s="47"/>
      <c r="K1" s="47"/>
      <c r="L1" s="47"/>
      <c r="M1" s="47"/>
      <c r="N1" s="47"/>
      <c r="O1" s="47"/>
      <c r="P1" s="47"/>
      <c r="Q1" s="47"/>
      <c r="R1" s="47"/>
      <c r="S1" s="47"/>
      <c r="T1" s="47"/>
      <c r="U1" s="47"/>
      <c r="V1" s="47"/>
      <c r="W1" s="47"/>
      <c r="X1" s="48"/>
    </row>
    <row r="2" spans="1:26" s="2" customFormat="1" ht="12.75" customHeight="1" thickBot="1" x14ac:dyDescent="0.3">
      <c r="A2" s="55"/>
      <c r="B2" s="56"/>
      <c r="C2" s="57"/>
      <c r="D2" s="49" t="s">
        <v>61</v>
      </c>
      <c r="E2" s="50"/>
      <c r="F2" s="50"/>
      <c r="G2" s="50"/>
      <c r="H2" s="50"/>
      <c r="I2" s="50"/>
      <c r="J2" s="50"/>
      <c r="K2" s="50"/>
      <c r="L2" s="50"/>
      <c r="M2" s="50"/>
      <c r="N2" s="50"/>
      <c r="O2" s="50"/>
      <c r="P2" s="50"/>
      <c r="Q2" s="50"/>
      <c r="R2" s="50"/>
      <c r="S2" s="50"/>
      <c r="T2" s="50"/>
      <c r="U2" s="50"/>
      <c r="V2" s="50"/>
      <c r="W2" s="50"/>
      <c r="X2" s="51"/>
    </row>
    <row r="3" spans="1:26" s="2" customFormat="1" ht="18" customHeight="1" thickTop="1" thickBot="1" x14ac:dyDescent="0.3">
      <c r="A3" s="63" t="s">
        <v>45</v>
      </c>
      <c r="B3" s="64"/>
      <c r="C3" s="64"/>
      <c r="D3" s="64"/>
      <c r="E3" s="64"/>
      <c r="F3" s="64"/>
      <c r="G3" s="64"/>
      <c r="H3" s="64"/>
      <c r="I3" s="64"/>
      <c r="J3" s="65" t="s">
        <v>71</v>
      </c>
      <c r="K3" s="65"/>
      <c r="L3" s="65"/>
      <c r="M3" s="65"/>
      <c r="N3" s="65"/>
      <c r="O3" s="65"/>
      <c r="P3" s="65"/>
      <c r="Q3" s="65"/>
      <c r="R3" s="65"/>
      <c r="S3" s="65"/>
      <c r="T3" s="65"/>
      <c r="U3" s="65"/>
      <c r="V3" s="65"/>
      <c r="W3" s="65"/>
      <c r="X3" s="66"/>
    </row>
    <row r="4" spans="1:26" s="2" customFormat="1" ht="30.75" customHeight="1" thickTop="1" thickBot="1" x14ac:dyDescent="0.3">
      <c r="A4" s="58" t="s">
        <v>1</v>
      </c>
      <c r="B4" s="58"/>
      <c r="C4" s="58" t="s">
        <v>2</v>
      </c>
      <c r="D4" s="58" t="s">
        <v>5</v>
      </c>
      <c r="E4" s="61" t="s">
        <v>40</v>
      </c>
      <c r="F4" s="61" t="s">
        <v>60</v>
      </c>
      <c r="G4" s="58" t="s">
        <v>6</v>
      </c>
      <c r="H4" s="58"/>
      <c r="I4" s="58"/>
      <c r="J4" s="59" t="s">
        <v>39</v>
      </c>
      <c r="K4" s="59" t="s">
        <v>115</v>
      </c>
      <c r="L4" s="60" t="s">
        <v>116</v>
      </c>
      <c r="M4" s="60"/>
      <c r="N4" s="60"/>
      <c r="O4" s="60"/>
      <c r="P4" s="60"/>
      <c r="Q4" s="60"/>
      <c r="R4" s="60"/>
      <c r="S4" s="60"/>
      <c r="T4" s="60"/>
      <c r="U4" s="60"/>
      <c r="V4" s="60"/>
      <c r="W4" s="60"/>
      <c r="X4" s="60"/>
    </row>
    <row r="5" spans="1:26" s="1" customFormat="1" ht="31.5" customHeight="1" thickTop="1" thickBot="1" x14ac:dyDescent="0.25">
      <c r="A5" s="58"/>
      <c r="B5" s="58"/>
      <c r="C5" s="58"/>
      <c r="D5" s="58"/>
      <c r="E5" s="62"/>
      <c r="F5" s="62"/>
      <c r="G5" s="22" t="s">
        <v>7</v>
      </c>
      <c r="H5" s="23" t="s">
        <v>55</v>
      </c>
      <c r="I5" s="24" t="s">
        <v>56</v>
      </c>
      <c r="J5" s="59"/>
      <c r="K5" s="59"/>
      <c r="L5" s="21" t="s">
        <v>48</v>
      </c>
      <c r="M5" s="21" t="s">
        <v>8</v>
      </c>
      <c r="N5" s="21" t="s">
        <v>9</v>
      </c>
      <c r="O5" s="21" t="s">
        <v>10</v>
      </c>
      <c r="P5" s="21" t="s">
        <v>11</v>
      </c>
      <c r="Q5" s="21" t="s">
        <v>12</v>
      </c>
      <c r="R5" s="21" t="s">
        <v>13</v>
      </c>
      <c r="S5" s="21" t="s">
        <v>14</v>
      </c>
      <c r="T5" s="21" t="s">
        <v>15</v>
      </c>
      <c r="U5" s="21" t="s">
        <v>16</v>
      </c>
      <c r="V5" s="21" t="s">
        <v>17</v>
      </c>
      <c r="W5" s="21" t="s">
        <v>18</v>
      </c>
      <c r="X5" s="21" t="s">
        <v>19</v>
      </c>
    </row>
    <row r="6" spans="1:26" s="1" customFormat="1" ht="75" customHeight="1" thickTop="1" thickBot="1" x14ac:dyDescent="0.25">
      <c r="A6" s="32" t="s">
        <v>41</v>
      </c>
      <c r="B6" s="33" t="s">
        <v>89</v>
      </c>
      <c r="C6" s="29" t="s">
        <v>109</v>
      </c>
      <c r="D6" s="30" t="s">
        <v>99</v>
      </c>
      <c r="E6" s="19" t="s">
        <v>47</v>
      </c>
      <c r="F6" s="36" t="s">
        <v>50</v>
      </c>
      <c r="G6" s="37" t="s">
        <v>92</v>
      </c>
      <c r="H6" s="37" t="s">
        <v>91</v>
      </c>
      <c r="I6" s="37" t="s">
        <v>90</v>
      </c>
      <c r="J6" s="38">
        <v>0.9</v>
      </c>
      <c r="K6" s="38">
        <v>0.95</v>
      </c>
      <c r="L6" s="20">
        <f>'01'!$O$17</f>
        <v>0.98097393345067474</v>
      </c>
      <c r="M6" s="20">
        <f>'01'!$C$17</f>
        <v>0.9</v>
      </c>
      <c r="N6" s="20">
        <f>'01'!$D$17</f>
        <v>0.89</v>
      </c>
      <c r="O6" s="20">
        <f>'01'!$E$17</f>
        <v>0.89047619047619042</v>
      </c>
      <c r="P6" s="20">
        <f>'01'!$F$17</f>
        <v>0.93207547169811322</v>
      </c>
      <c r="Q6" s="20">
        <f>'01'!$G$17</f>
        <v>0.9536842105263158</v>
      </c>
      <c r="R6" s="20">
        <f>'01'!$H$17</f>
        <v>0.99017857142857146</v>
      </c>
      <c r="S6" s="20">
        <f>'01'!$I$17</f>
        <v>0.97255813953488368</v>
      </c>
      <c r="T6" s="20">
        <f>'01'!$J$17</f>
        <v>0.89189189189189189</v>
      </c>
      <c r="U6" s="20" t="str">
        <f>'01'!$K$17</f>
        <v>-</v>
      </c>
      <c r="V6" s="20" t="str">
        <f>'01'!$L$17</f>
        <v>-</v>
      </c>
      <c r="W6" s="20" t="str">
        <f>'01'!$M$17</f>
        <v>-</v>
      </c>
      <c r="X6" s="20" t="str">
        <f>'01'!$N$17</f>
        <v>-</v>
      </c>
    </row>
    <row r="7" spans="1:26" s="1" customFormat="1" ht="73.5" customHeight="1" thickTop="1" thickBot="1" x14ac:dyDescent="0.25">
      <c r="A7" s="32" t="s">
        <v>42</v>
      </c>
      <c r="B7" s="33" t="s">
        <v>93</v>
      </c>
      <c r="C7" s="29" t="s">
        <v>105</v>
      </c>
      <c r="D7" s="30" t="s">
        <v>100</v>
      </c>
      <c r="E7" s="19" t="s">
        <v>47</v>
      </c>
      <c r="F7" s="36" t="s">
        <v>50</v>
      </c>
      <c r="G7" s="37" t="s">
        <v>96</v>
      </c>
      <c r="H7" s="37" t="s">
        <v>95</v>
      </c>
      <c r="I7" s="37" t="s">
        <v>94</v>
      </c>
      <c r="J7" s="38">
        <v>0.78</v>
      </c>
      <c r="K7" s="38">
        <v>0.8</v>
      </c>
      <c r="L7" s="20">
        <f>'02'!$O$17</f>
        <v>1</v>
      </c>
      <c r="M7" s="20">
        <f>'02'!$C$17</f>
        <v>1</v>
      </c>
      <c r="N7" s="20">
        <f>'02'!$D$17</f>
        <v>1</v>
      </c>
      <c r="O7" s="20">
        <f>'02'!$E$17</f>
        <v>1</v>
      </c>
      <c r="P7" s="20">
        <f>'02'!$F$17</f>
        <v>1</v>
      </c>
      <c r="Q7" s="20">
        <f>'02'!$G$17</f>
        <v>1</v>
      </c>
      <c r="R7" s="20">
        <f>'02'!$H$17</f>
        <v>1</v>
      </c>
      <c r="S7" s="20">
        <f>'02'!$I$17</f>
        <v>1</v>
      </c>
      <c r="T7" s="20">
        <f>'02'!$J$17</f>
        <v>1</v>
      </c>
      <c r="U7" s="20" t="str">
        <f>'02'!$K$17</f>
        <v>-</v>
      </c>
      <c r="V7" s="20" t="str">
        <f>'02'!$L$17</f>
        <v>-</v>
      </c>
      <c r="W7" s="20" t="str">
        <f>'02'!$M$17</f>
        <v>-</v>
      </c>
      <c r="X7" s="20" t="str">
        <f>'02'!$N$17</f>
        <v>-</v>
      </c>
    </row>
    <row r="8" spans="1:26" s="1" customFormat="1" ht="81" customHeight="1" thickTop="1" thickBot="1" x14ac:dyDescent="0.25">
      <c r="A8" s="32" t="s">
        <v>43</v>
      </c>
      <c r="B8" s="33" t="s">
        <v>97</v>
      </c>
      <c r="C8" s="29" t="s">
        <v>106</v>
      </c>
      <c r="D8" s="30" t="s">
        <v>111</v>
      </c>
      <c r="E8" s="19" t="s">
        <v>47</v>
      </c>
      <c r="F8" s="36" t="s">
        <v>51</v>
      </c>
      <c r="G8" s="37" t="s">
        <v>96</v>
      </c>
      <c r="H8" s="37" t="s">
        <v>95</v>
      </c>
      <c r="I8" s="37" t="s">
        <v>94</v>
      </c>
      <c r="J8" s="38">
        <v>0.72</v>
      </c>
      <c r="K8" s="38">
        <v>0.75</v>
      </c>
      <c r="L8" s="20">
        <f>'03'!$O$17</f>
        <v>0.95933014354066981</v>
      </c>
      <c r="M8" s="20">
        <f>'03'!$C$17</f>
        <v>1</v>
      </c>
      <c r="N8" s="20">
        <f>'03'!$D$17</f>
        <v>1</v>
      </c>
      <c r="O8" s="20">
        <f>'03'!$E$17</f>
        <v>1</v>
      </c>
      <c r="P8" s="20">
        <f>'03'!$F$17</f>
        <v>1</v>
      </c>
      <c r="Q8" s="20">
        <f>'03'!$G$17</f>
        <v>0.94444444444444442</v>
      </c>
      <c r="R8" s="20">
        <f>'03'!$H$17</f>
        <v>0.91338582677165359</v>
      </c>
      <c r="S8" s="20">
        <f>'03'!$I$17</f>
        <v>1</v>
      </c>
      <c r="T8" s="20">
        <f>'03'!$J$17</f>
        <v>1</v>
      </c>
      <c r="U8" s="20" t="str">
        <f>'03'!$K$17</f>
        <v>-</v>
      </c>
      <c r="V8" s="20" t="str">
        <f>'03'!$L$17</f>
        <v>-</v>
      </c>
      <c r="W8" s="20" t="str">
        <f>'03'!$M$17</f>
        <v>-</v>
      </c>
      <c r="X8" s="20" t="str">
        <f>'03'!$N$17</f>
        <v>-</v>
      </c>
    </row>
    <row r="9" spans="1:26" ht="8.25" customHeight="1" thickTop="1" x14ac:dyDescent="0.25">
      <c r="A9" s="45"/>
      <c r="B9" s="45"/>
      <c r="C9" s="45"/>
      <c r="D9" s="45"/>
      <c r="E9" s="45"/>
      <c r="F9" s="45"/>
      <c r="G9" s="45"/>
      <c r="H9" s="45"/>
      <c r="I9" s="45"/>
      <c r="J9" s="45"/>
      <c r="K9" s="45"/>
      <c r="L9" s="45"/>
      <c r="M9" s="45"/>
      <c r="N9" s="45"/>
      <c r="O9" s="45"/>
      <c r="P9" s="45"/>
      <c r="Q9" s="45"/>
      <c r="R9" s="45"/>
      <c r="S9" s="45"/>
      <c r="T9" s="45"/>
      <c r="U9" s="45"/>
      <c r="V9" s="45"/>
      <c r="W9" s="45"/>
      <c r="X9" s="45"/>
    </row>
    <row r="11" spans="1:26" x14ac:dyDescent="0.25">
      <c r="Z11" s="35" t="s">
        <v>62</v>
      </c>
    </row>
    <row r="12" spans="1:26" x14ac:dyDescent="0.25">
      <c r="Z12" s="35" t="s">
        <v>63</v>
      </c>
    </row>
    <row r="13" spans="1:26" x14ac:dyDescent="0.25">
      <c r="Z13" s="35" t="s">
        <v>64</v>
      </c>
    </row>
    <row r="14" spans="1:26" x14ac:dyDescent="0.25">
      <c r="Z14" s="35" t="s">
        <v>65</v>
      </c>
    </row>
    <row r="15" spans="1:26" x14ac:dyDescent="0.25">
      <c r="Z15" s="35" t="s">
        <v>66</v>
      </c>
    </row>
    <row r="16" spans="1:26" x14ac:dyDescent="0.25">
      <c r="Z16" s="35" t="s">
        <v>67</v>
      </c>
    </row>
    <row r="17" spans="26:26" x14ac:dyDescent="0.25">
      <c r="Z17" s="35" t="s">
        <v>68</v>
      </c>
    </row>
    <row r="18" spans="26:26" x14ac:dyDescent="0.25">
      <c r="Z18" s="35" t="s">
        <v>69</v>
      </c>
    </row>
    <row r="19" spans="26:26" x14ac:dyDescent="0.25">
      <c r="Z19" s="35" t="s">
        <v>70</v>
      </c>
    </row>
    <row r="20" spans="26:26" x14ac:dyDescent="0.25">
      <c r="Z20" s="35" t="s">
        <v>71</v>
      </c>
    </row>
    <row r="21" spans="26:26" x14ac:dyDescent="0.25">
      <c r="Z21" s="35" t="s">
        <v>72</v>
      </c>
    </row>
    <row r="22" spans="26:26" x14ac:dyDescent="0.25">
      <c r="Z22" s="35" t="s">
        <v>73</v>
      </c>
    </row>
    <row r="23" spans="26:26" x14ac:dyDescent="0.25">
      <c r="Z23" s="35" t="s">
        <v>74</v>
      </c>
    </row>
    <row r="25" spans="26:26" x14ac:dyDescent="0.25">
      <c r="Z25" s="35" t="s">
        <v>75</v>
      </c>
    </row>
    <row r="26" spans="26:26" x14ac:dyDescent="0.25">
      <c r="Z26" s="35" t="s">
        <v>50</v>
      </c>
    </row>
    <row r="27" spans="26:26" x14ac:dyDescent="0.25">
      <c r="Z27" s="35" t="s">
        <v>51</v>
      </c>
    </row>
    <row r="29" spans="26:26" x14ac:dyDescent="0.25">
      <c r="Z29" s="34" t="s">
        <v>4</v>
      </c>
    </row>
    <row r="30" spans="26:26" x14ac:dyDescent="0.25">
      <c r="Z30" s="34" t="s">
        <v>57</v>
      </c>
    </row>
    <row r="31" spans="26:26" x14ac:dyDescent="0.25">
      <c r="Z31" s="34" t="s">
        <v>47</v>
      </c>
    </row>
    <row r="32" spans="26:26" x14ac:dyDescent="0.25">
      <c r="Z32" s="34" t="s">
        <v>58</v>
      </c>
    </row>
    <row r="33" spans="26:26" x14ac:dyDescent="0.25">
      <c r="Z33" s="34" t="s">
        <v>59</v>
      </c>
    </row>
    <row r="34" spans="26:26" x14ac:dyDescent="0.25">
      <c r="Z34" s="34" t="s">
        <v>46</v>
      </c>
    </row>
  </sheetData>
  <sheetProtection algorithmName="SHA-512" hashValue="bxRYVnlPAyjAlteHAZ1bnyd9TfNMBqjXonWTqBIf+WoxqW5EdmDrkQ+GVFWGSJb3zX95KC6K9X36xtZErvSkKg==" saltValue="elLBtw/Pp1xzolCA/xJpTA==" spinCount="100000" sheet="1" objects="1" scenarios="1"/>
  <mergeCells count="15">
    <mergeCell ref="A9:X9"/>
    <mergeCell ref="D1:X1"/>
    <mergeCell ref="D2:X2"/>
    <mergeCell ref="A1:C2"/>
    <mergeCell ref="A4:B5"/>
    <mergeCell ref="J4:J5"/>
    <mergeCell ref="K4:K5"/>
    <mergeCell ref="L4:X4"/>
    <mergeCell ref="C4:C5"/>
    <mergeCell ref="D4:D5"/>
    <mergeCell ref="E4:E5"/>
    <mergeCell ref="G4:I4"/>
    <mergeCell ref="A3:I3"/>
    <mergeCell ref="J3:X3"/>
    <mergeCell ref="F4:F5"/>
  </mergeCells>
  <conditionalFormatting sqref="L7:X7">
    <cfRule type="cellIs" dxfId="11" priority="28" operator="between">
      <formula>0.91</formula>
      <formula>10</formula>
    </cfRule>
    <cfRule type="cellIs" dxfId="10" priority="29" operator="between">
      <formula>0.66</formula>
      <formula>0.909</formula>
    </cfRule>
    <cfRule type="cellIs" dxfId="9" priority="30" operator="between">
      <formula>0</formula>
      <formula>0.659</formula>
    </cfRule>
  </conditionalFormatting>
  <conditionalFormatting sqref="L8:X8">
    <cfRule type="cellIs" dxfId="8" priority="25" operator="between">
      <formula>0.9</formula>
      <formula>10</formula>
    </cfRule>
    <cfRule type="cellIs" dxfId="7" priority="26" operator="between">
      <formula>0.81</formula>
      <formula>0.899</formula>
    </cfRule>
    <cfRule type="cellIs" dxfId="6" priority="27" operator="between">
      <formula>0</formula>
      <formula>0.809</formula>
    </cfRule>
  </conditionalFormatting>
  <conditionalFormatting sqref="L6:X6">
    <cfRule type="cellIs" dxfId="5" priority="4" operator="between">
      <formula>0.901</formula>
      <formula>100000</formula>
    </cfRule>
    <cfRule type="cellIs" dxfId="4" priority="5" operator="between">
      <formula>0.701</formula>
      <formula>0.9</formula>
    </cfRule>
    <cfRule type="cellIs" dxfId="3" priority="6" operator="between">
      <formula>0</formula>
      <formula>0.7</formula>
    </cfRule>
  </conditionalFormatting>
  <conditionalFormatting sqref="L7:X8">
    <cfRule type="cellIs" dxfId="2" priority="1" operator="between">
      <formula>0.691</formula>
      <formula>10000000</formula>
    </cfRule>
    <cfRule type="cellIs" dxfId="1" priority="2" operator="between">
      <formula>0.591</formula>
      <formula>0.69</formula>
    </cfRule>
    <cfRule type="cellIs" dxfId="0" priority="3" operator="between">
      <formula>0</formula>
      <formula>0.59</formula>
    </cfRule>
  </conditionalFormatting>
  <dataValidations count="3">
    <dataValidation type="list" allowBlank="1" showInputMessage="1" showErrorMessage="1" sqref="E6:E8">
      <formula1>$Z$29:$Z$34</formula1>
    </dataValidation>
    <dataValidation type="list" allowBlank="1" showInputMessage="1" showErrorMessage="1" sqref="J3:X3">
      <formula1>$Z$11:$Z$23</formula1>
    </dataValidation>
    <dataValidation type="list" allowBlank="1" showInputMessage="1" showErrorMessage="1" sqref="F6:F8">
      <formula1>$Z$25:$Z$27</formula1>
    </dataValidation>
  </dataValidations>
  <pageMargins left="0.27559055118110237" right="0.27559055118110237" top="0.19685039370078741" bottom="0.19685039370078741" header="0.31496062992125984" footer="0.11811023622047245"/>
  <pageSetup scale="75" orientation="landscape" horizontalDpi="4294967294" verticalDpi="4294967294" r:id="rId1"/>
  <headerFooter>
    <oddFooter>&amp;R&amp;8Diseñado por: Wilson Andrade González</oddFooter>
  </headerFooter>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1</xdr:col>
                <xdr:colOff>800100</xdr:colOff>
                <xdr:row>0</xdr:row>
                <xdr:rowOff>57150</xdr:rowOff>
              </from>
              <to>
                <xdr:col>2</xdr:col>
                <xdr:colOff>495300</xdr:colOff>
                <xdr:row>1</xdr:row>
                <xdr:rowOff>114300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tabSelected="1" topLeftCell="A28" zoomScaleNormal="100" zoomScaleSheetLayoutView="72" workbookViewId="0">
      <selection activeCell="S33" sqref="S33"/>
    </sheetView>
  </sheetViews>
  <sheetFormatPr baseColWidth="10" defaultRowHeight="12.75" x14ac:dyDescent="0.25"/>
  <cols>
    <col min="1" max="1" width="3.85546875" style="3" customWidth="1"/>
    <col min="2" max="2" width="26.85546875" style="3" customWidth="1"/>
    <col min="3" max="7" width="7.7109375" style="3" customWidth="1"/>
    <col min="8" max="8" width="8.5703125" style="3" customWidth="1"/>
    <col min="9" max="11" width="7.7109375" style="3" customWidth="1"/>
    <col min="12" max="12" width="8.28515625" style="3" customWidth="1"/>
    <col min="13" max="15" width="7.7109375" style="3" customWidth="1"/>
    <col min="16" max="16" width="11.42578125" style="3"/>
    <col min="17" max="17" width="11.42578125" style="3" hidden="1" customWidth="1"/>
    <col min="18" max="18" width="0"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5.5" customHeight="1" x14ac:dyDescent="0.25">
      <c r="A1" s="125"/>
      <c r="B1" s="126"/>
      <c r="C1" s="127"/>
      <c r="D1" s="121" t="s">
        <v>20</v>
      </c>
      <c r="E1" s="121"/>
      <c r="F1" s="121"/>
      <c r="G1" s="121"/>
      <c r="H1" s="121"/>
      <c r="I1" s="121"/>
      <c r="J1" s="121"/>
      <c r="K1" s="121"/>
      <c r="L1" s="121"/>
      <c r="M1" s="121"/>
      <c r="N1" s="121"/>
      <c r="O1" s="122"/>
    </row>
    <row r="2" spans="1:24" ht="15.75" customHeight="1" thickBot="1" x14ac:dyDescent="0.3">
      <c r="A2" s="128"/>
      <c r="B2" s="129"/>
      <c r="C2" s="130"/>
      <c r="D2" s="123" t="s">
        <v>61</v>
      </c>
      <c r="E2" s="123"/>
      <c r="F2" s="123"/>
      <c r="G2" s="123"/>
      <c r="H2" s="123"/>
      <c r="I2" s="123"/>
      <c r="J2" s="123"/>
      <c r="K2" s="123"/>
      <c r="L2" s="123"/>
      <c r="M2" s="123"/>
      <c r="N2" s="123"/>
      <c r="O2" s="124"/>
    </row>
    <row r="3" spans="1:24" ht="13.5" customHeight="1" x14ac:dyDescent="0.25">
      <c r="A3" s="131" t="s">
        <v>0</v>
      </c>
      <c r="B3" s="132"/>
      <c r="C3" s="132"/>
      <c r="D3" s="132"/>
      <c r="E3" s="132"/>
      <c r="F3" s="132" t="str">
        <f>'SET-G. Conocimiento'!J3</f>
        <v>GESTIÓN DEL CONOCIMIENTO</v>
      </c>
      <c r="G3" s="132"/>
      <c r="H3" s="132"/>
      <c r="I3" s="132"/>
      <c r="J3" s="132"/>
      <c r="K3" s="132"/>
      <c r="L3" s="132"/>
      <c r="M3" s="132"/>
      <c r="N3" s="132"/>
      <c r="O3" s="133"/>
    </row>
    <row r="4" spans="1:24" ht="15.75" customHeight="1" x14ac:dyDescent="0.25">
      <c r="A4" s="134" t="s">
        <v>1</v>
      </c>
      <c r="B4" s="135"/>
      <c r="C4" s="135"/>
      <c r="D4" s="135"/>
      <c r="E4" s="135"/>
      <c r="F4" s="136" t="str">
        <f>'SET-G. Conocimiento'!$B6</f>
        <v>Capacitados</v>
      </c>
      <c r="G4" s="136"/>
      <c r="H4" s="137"/>
      <c r="I4" s="136"/>
      <c r="J4" s="136"/>
      <c r="K4" s="137"/>
      <c r="L4" s="136"/>
      <c r="M4" s="136"/>
      <c r="N4" s="136"/>
      <c r="O4" s="138"/>
    </row>
    <row r="5" spans="1:24" ht="15.75" customHeight="1" x14ac:dyDescent="0.25">
      <c r="A5" s="134" t="s">
        <v>49</v>
      </c>
      <c r="B5" s="135"/>
      <c r="C5" s="135"/>
      <c r="D5" s="135"/>
      <c r="E5" s="135"/>
      <c r="F5" s="153" t="str">
        <f>'SET-G. Conocimiento'!F6</f>
        <v>Eficacia</v>
      </c>
      <c r="G5" s="154"/>
      <c r="H5" s="154"/>
      <c r="I5" s="154"/>
      <c r="J5" s="154"/>
      <c r="K5" s="154"/>
      <c r="L5" s="154"/>
      <c r="M5" s="154"/>
      <c r="N5" s="154"/>
      <c r="O5" s="155"/>
    </row>
    <row r="6" spans="1:24" ht="17.25" customHeight="1" thickBot="1" x14ac:dyDescent="0.3">
      <c r="A6" s="139" t="s">
        <v>21</v>
      </c>
      <c r="B6" s="140"/>
      <c r="C6" s="140"/>
      <c r="D6" s="140"/>
      <c r="E6" s="140"/>
      <c r="F6" s="16" t="s">
        <v>110</v>
      </c>
      <c r="G6" s="141" t="str">
        <f>'SET-G. Conocimiento'!A6</f>
        <v>IN01</v>
      </c>
      <c r="H6" s="142"/>
      <c r="I6" s="141"/>
      <c r="J6" s="141"/>
      <c r="K6" s="142"/>
      <c r="L6" s="141"/>
      <c r="M6" s="141"/>
      <c r="N6" s="141"/>
      <c r="O6" s="143"/>
    </row>
    <row r="7" spans="1:24" ht="12.75" customHeight="1" x14ac:dyDescent="0.25">
      <c r="A7" s="144" t="s">
        <v>22</v>
      </c>
      <c r="B7" s="145"/>
      <c r="C7" s="145"/>
      <c r="D7" s="145"/>
      <c r="E7" s="148" t="s">
        <v>23</v>
      </c>
      <c r="F7" s="148" t="s">
        <v>24</v>
      </c>
      <c r="G7" s="148"/>
      <c r="H7" s="148" t="s">
        <v>25</v>
      </c>
      <c r="I7" s="148" t="s">
        <v>26</v>
      </c>
      <c r="J7" s="148" t="s">
        <v>27</v>
      </c>
      <c r="K7" s="148"/>
      <c r="L7" s="150" t="s">
        <v>28</v>
      </c>
      <c r="M7" s="150"/>
      <c r="N7" s="150"/>
      <c r="O7" s="151"/>
    </row>
    <row r="8" spans="1:24" ht="46.5" customHeight="1" x14ac:dyDescent="0.25">
      <c r="A8" s="146"/>
      <c r="B8" s="147"/>
      <c r="C8" s="147"/>
      <c r="D8" s="147"/>
      <c r="E8" s="149"/>
      <c r="F8" s="149"/>
      <c r="G8" s="149"/>
      <c r="H8" s="149"/>
      <c r="I8" s="149"/>
      <c r="J8" s="149"/>
      <c r="K8" s="149"/>
      <c r="L8" s="147" t="s">
        <v>29</v>
      </c>
      <c r="M8" s="147"/>
      <c r="N8" s="147" t="s">
        <v>30</v>
      </c>
      <c r="O8" s="152"/>
    </row>
    <row r="9" spans="1:24" ht="65.25" customHeight="1" thickBot="1" x14ac:dyDescent="0.3">
      <c r="A9" s="97" t="str">
        <f>'SET-G. Conocimiento'!$C6</f>
        <v xml:space="preserve">Establecer el nivel de asistencia y participación de los usuarios a las diferentes jornadas y programas de capacitación impulsadas por la sociedad </v>
      </c>
      <c r="B9" s="98"/>
      <c r="C9" s="98"/>
      <c r="D9" s="98"/>
      <c r="E9" s="13" t="s">
        <v>35</v>
      </c>
      <c r="F9" s="98" t="str">
        <f>'SET-G. Conocimiento'!$D6</f>
        <v>Número de capacitados / No. Total de personas programadas o convocadas para capacitación *100</v>
      </c>
      <c r="G9" s="98"/>
      <c r="H9" s="12">
        <f>$O16</f>
        <v>0.95</v>
      </c>
      <c r="I9" s="18" t="str">
        <f>'SET-G. Conocimiento'!$E6</f>
        <v>Trimestral</v>
      </c>
      <c r="J9" s="99" t="s">
        <v>85</v>
      </c>
      <c r="K9" s="100"/>
      <c r="L9" s="100"/>
      <c r="M9" s="100"/>
      <c r="N9" s="100"/>
      <c r="O9" s="101"/>
    </row>
    <row r="10" spans="1:24" ht="13.5" customHeight="1" x14ac:dyDescent="0.25">
      <c r="A10" s="107" t="s">
        <v>38</v>
      </c>
      <c r="B10" s="108"/>
      <c r="C10" s="108"/>
      <c r="D10" s="108"/>
      <c r="E10" s="108"/>
      <c r="F10" s="108"/>
      <c r="G10" s="108"/>
      <c r="H10" s="108"/>
      <c r="I10" s="108"/>
      <c r="J10" s="108"/>
      <c r="K10" s="108"/>
      <c r="L10" s="108"/>
      <c r="M10" s="108"/>
      <c r="N10" s="108"/>
      <c r="O10" s="109"/>
    </row>
    <row r="11" spans="1:24" ht="21.75" customHeight="1" thickBot="1" x14ac:dyDescent="0.3">
      <c r="A11" s="110" t="s">
        <v>107</v>
      </c>
      <c r="B11" s="111"/>
      <c r="C11" s="111"/>
      <c r="D11" s="111"/>
      <c r="E11" s="111"/>
      <c r="F11" s="111"/>
      <c r="G11" s="111"/>
      <c r="H11" s="111"/>
      <c r="I11" s="111"/>
      <c r="J11" s="111"/>
      <c r="K11" s="111"/>
      <c r="L11" s="111"/>
      <c r="M11" s="111"/>
      <c r="N11" s="111"/>
      <c r="O11" s="112"/>
    </row>
    <row r="12" spans="1:24" ht="15" customHeight="1" thickBot="1" x14ac:dyDescent="0.3">
      <c r="A12" s="113" t="s">
        <v>31</v>
      </c>
      <c r="B12" s="114"/>
      <c r="C12" s="114"/>
      <c r="D12" s="114"/>
      <c r="E12" s="114"/>
      <c r="F12" s="114"/>
      <c r="G12" s="114"/>
      <c r="H12" s="114"/>
      <c r="I12" s="114"/>
      <c r="J12" s="114"/>
      <c r="K12" s="114"/>
      <c r="L12" s="114"/>
      <c r="M12" s="114"/>
      <c r="N12" s="114"/>
      <c r="O12" s="115"/>
      <c r="V12" s="7"/>
      <c r="W12" s="17"/>
      <c r="X12" s="17"/>
    </row>
    <row r="13" spans="1:24" ht="16.5" customHeight="1" x14ac:dyDescent="0.25">
      <c r="A13" s="116" t="s">
        <v>118</v>
      </c>
      <c r="B13" s="117"/>
      <c r="C13" s="117"/>
      <c r="D13" s="117"/>
      <c r="E13" s="117"/>
      <c r="F13" s="117"/>
      <c r="G13" s="117"/>
      <c r="H13" s="117"/>
      <c r="I13" s="117"/>
      <c r="J13" s="117"/>
      <c r="K13" s="117"/>
      <c r="L13" s="117"/>
      <c r="M13" s="117"/>
      <c r="N13" s="117"/>
      <c r="O13" s="118"/>
      <c r="V13" s="7"/>
      <c r="W13" s="8"/>
      <c r="X13" s="8"/>
    </row>
    <row r="14" spans="1:24" ht="16.5" customHeight="1" x14ac:dyDescent="0.25">
      <c r="A14" s="119" t="s">
        <v>32</v>
      </c>
      <c r="B14" s="120"/>
      <c r="C14" s="40" t="s">
        <v>8</v>
      </c>
      <c r="D14" s="40" t="s">
        <v>9</v>
      </c>
      <c r="E14" s="40" t="s">
        <v>10</v>
      </c>
      <c r="F14" s="40" t="s">
        <v>11</v>
      </c>
      <c r="G14" s="40" t="s">
        <v>12</v>
      </c>
      <c r="H14" s="40" t="s">
        <v>13</v>
      </c>
      <c r="I14" s="40" t="s">
        <v>14</v>
      </c>
      <c r="J14" s="40" t="s">
        <v>15</v>
      </c>
      <c r="K14" s="40" t="s">
        <v>16</v>
      </c>
      <c r="L14" s="40" t="s">
        <v>17</v>
      </c>
      <c r="M14" s="40" t="s">
        <v>18</v>
      </c>
      <c r="N14" s="40" t="s">
        <v>19</v>
      </c>
      <c r="O14" s="6" t="s">
        <v>33</v>
      </c>
      <c r="V14" s="7"/>
      <c r="W14" s="8"/>
      <c r="X14" s="8"/>
    </row>
    <row r="15" spans="1:24" ht="16.5" customHeight="1" x14ac:dyDescent="0.25">
      <c r="A15" s="82" t="s">
        <v>39</v>
      </c>
      <c r="B15" s="83"/>
      <c r="C15" s="42">
        <f t="shared" ref="C15:N15" si="0">$O$15</f>
        <v>0.9</v>
      </c>
      <c r="D15" s="42">
        <f t="shared" si="0"/>
        <v>0.9</v>
      </c>
      <c r="E15" s="42">
        <f t="shared" si="0"/>
        <v>0.9</v>
      </c>
      <c r="F15" s="42">
        <f t="shared" si="0"/>
        <v>0.9</v>
      </c>
      <c r="G15" s="42">
        <f t="shared" si="0"/>
        <v>0.9</v>
      </c>
      <c r="H15" s="42">
        <f t="shared" si="0"/>
        <v>0.9</v>
      </c>
      <c r="I15" s="42">
        <f t="shared" si="0"/>
        <v>0.9</v>
      </c>
      <c r="J15" s="42">
        <f t="shared" si="0"/>
        <v>0.9</v>
      </c>
      <c r="K15" s="42">
        <f t="shared" si="0"/>
        <v>0.9</v>
      </c>
      <c r="L15" s="42">
        <f t="shared" si="0"/>
        <v>0.9</v>
      </c>
      <c r="M15" s="42">
        <f t="shared" si="0"/>
        <v>0.9</v>
      </c>
      <c r="N15" s="42">
        <f t="shared" si="0"/>
        <v>0.9</v>
      </c>
      <c r="O15" s="43">
        <f>'SET-G. Conocimiento'!J6</f>
        <v>0.9</v>
      </c>
      <c r="V15" s="7"/>
      <c r="W15" s="8"/>
      <c r="X15" s="8"/>
    </row>
    <row r="16" spans="1:24" ht="17.25" customHeight="1" x14ac:dyDescent="0.25">
      <c r="A16" s="82" t="s">
        <v>117</v>
      </c>
      <c r="B16" s="83"/>
      <c r="C16" s="42">
        <f t="shared" ref="C16:N16" si="1">$O$16</f>
        <v>0.95</v>
      </c>
      <c r="D16" s="42">
        <f t="shared" si="1"/>
        <v>0.95</v>
      </c>
      <c r="E16" s="42">
        <f t="shared" si="1"/>
        <v>0.95</v>
      </c>
      <c r="F16" s="42">
        <f t="shared" si="1"/>
        <v>0.95</v>
      </c>
      <c r="G16" s="42">
        <f t="shared" si="1"/>
        <v>0.95</v>
      </c>
      <c r="H16" s="42">
        <f t="shared" si="1"/>
        <v>0.95</v>
      </c>
      <c r="I16" s="42">
        <f t="shared" si="1"/>
        <v>0.95</v>
      </c>
      <c r="J16" s="42">
        <f t="shared" si="1"/>
        <v>0.95</v>
      </c>
      <c r="K16" s="42">
        <f t="shared" si="1"/>
        <v>0.95</v>
      </c>
      <c r="L16" s="42">
        <f t="shared" si="1"/>
        <v>0.95</v>
      </c>
      <c r="M16" s="42">
        <f t="shared" si="1"/>
        <v>0.95</v>
      </c>
      <c r="N16" s="42">
        <f t="shared" si="1"/>
        <v>0.95</v>
      </c>
      <c r="O16" s="43">
        <f>'SET-G. Conocimiento'!K6</f>
        <v>0.95</v>
      </c>
      <c r="V16" s="7"/>
      <c r="W16" s="8"/>
      <c r="X16" s="8"/>
    </row>
    <row r="17" spans="1:24" ht="17.25" customHeight="1" x14ac:dyDescent="0.25">
      <c r="A17" s="86" t="s">
        <v>114</v>
      </c>
      <c r="B17" s="87"/>
      <c r="C17" s="10">
        <f t="shared" ref="C17:E17" si="2">IF((C19),C18/C19,"-")</f>
        <v>0.9</v>
      </c>
      <c r="D17" s="10">
        <f t="shared" si="2"/>
        <v>0.89</v>
      </c>
      <c r="E17" s="10">
        <f t="shared" si="2"/>
        <v>0.89047619047619042</v>
      </c>
      <c r="F17" s="10">
        <f>IF((F19),F18/F19,"-")</f>
        <v>0.93207547169811322</v>
      </c>
      <c r="G17" s="10">
        <f t="shared" ref="G17:O17" si="3">IF((G19),G18/G19,"-")</f>
        <v>0.9536842105263158</v>
      </c>
      <c r="H17" s="10">
        <f t="shared" si="3"/>
        <v>0.99017857142857146</v>
      </c>
      <c r="I17" s="10">
        <f t="shared" si="3"/>
        <v>0.97255813953488368</v>
      </c>
      <c r="J17" s="10">
        <f t="shared" si="3"/>
        <v>0.89189189189189189</v>
      </c>
      <c r="K17" s="10" t="str">
        <f t="shared" si="3"/>
        <v>-</v>
      </c>
      <c r="L17" s="10" t="str">
        <f t="shared" si="3"/>
        <v>-</v>
      </c>
      <c r="M17" s="10" t="str">
        <f t="shared" si="3"/>
        <v>-</v>
      </c>
      <c r="N17" s="10" t="str">
        <f t="shared" si="3"/>
        <v>-</v>
      </c>
      <c r="O17" s="11">
        <f t="shared" si="3"/>
        <v>0.98097393345067474</v>
      </c>
      <c r="V17" s="7"/>
      <c r="W17" s="8"/>
      <c r="X17" s="8"/>
    </row>
    <row r="18" spans="1:24" ht="19.5" customHeight="1" x14ac:dyDescent="0.25">
      <c r="A18" s="88" t="s">
        <v>37</v>
      </c>
      <c r="B18" s="27" t="s">
        <v>104</v>
      </c>
      <c r="C18" s="4">
        <v>45</v>
      </c>
      <c r="D18" s="4">
        <v>267</v>
      </c>
      <c r="E18" s="4">
        <v>187</v>
      </c>
      <c r="F18" s="4">
        <v>247</v>
      </c>
      <c r="G18" s="4">
        <v>1812</v>
      </c>
      <c r="H18" s="4">
        <v>16635</v>
      </c>
      <c r="I18" s="4">
        <v>4182</v>
      </c>
      <c r="J18" s="4">
        <v>33</v>
      </c>
      <c r="K18" s="4"/>
      <c r="L18" s="4"/>
      <c r="M18" s="4"/>
      <c r="N18" s="4"/>
      <c r="O18" s="14">
        <f>SUM(C18:N18)</f>
        <v>23408</v>
      </c>
      <c r="V18" s="7"/>
      <c r="W18" s="8"/>
      <c r="X18" s="8"/>
    </row>
    <row r="19" spans="1:24" ht="22.5" customHeight="1" x14ac:dyDescent="0.25">
      <c r="A19" s="88"/>
      <c r="B19" s="27" t="s">
        <v>98</v>
      </c>
      <c r="C19" s="4">
        <v>50</v>
      </c>
      <c r="D19" s="4">
        <v>300</v>
      </c>
      <c r="E19" s="4">
        <v>210</v>
      </c>
      <c r="F19" s="4">
        <v>265</v>
      </c>
      <c r="G19" s="4">
        <v>1900</v>
      </c>
      <c r="H19" s="4">
        <v>16800</v>
      </c>
      <c r="I19" s="4">
        <v>4300</v>
      </c>
      <c r="J19" s="4">
        <v>37</v>
      </c>
      <c r="K19" s="4"/>
      <c r="L19" s="4"/>
      <c r="M19" s="4"/>
      <c r="N19" s="4"/>
      <c r="O19" s="14">
        <f>SUM(C19:N19)</f>
        <v>23862</v>
      </c>
      <c r="V19" s="7"/>
      <c r="W19" s="8"/>
      <c r="X19" s="8"/>
    </row>
    <row r="20" spans="1:24" ht="17.25" customHeight="1" x14ac:dyDescent="0.25">
      <c r="A20" s="88"/>
      <c r="B20" s="27"/>
      <c r="C20" s="4"/>
      <c r="D20" s="4"/>
      <c r="E20" s="4"/>
      <c r="F20" s="4"/>
      <c r="G20" s="4"/>
      <c r="H20" s="4"/>
      <c r="I20" s="4"/>
      <c r="J20" s="4"/>
      <c r="K20" s="4"/>
      <c r="L20" s="4"/>
      <c r="M20" s="4"/>
      <c r="N20" s="4"/>
      <c r="O20" s="14"/>
      <c r="V20" s="7"/>
      <c r="W20" s="8"/>
      <c r="X20" s="8"/>
    </row>
    <row r="21" spans="1:24" ht="18" customHeight="1" thickBot="1" x14ac:dyDescent="0.3">
      <c r="A21" s="89"/>
      <c r="B21" s="28" t="s">
        <v>3</v>
      </c>
      <c r="C21" s="5"/>
      <c r="D21" s="5"/>
      <c r="E21" s="5"/>
      <c r="F21" s="5"/>
      <c r="G21" s="5"/>
      <c r="H21" s="5"/>
      <c r="I21" s="5"/>
      <c r="J21" s="5"/>
      <c r="K21" s="5"/>
      <c r="L21" s="5"/>
      <c r="M21" s="5"/>
      <c r="N21" s="5"/>
      <c r="O21" s="15"/>
      <c r="V21" s="7"/>
      <c r="W21" s="8"/>
      <c r="X21" s="8"/>
    </row>
    <row r="22" spans="1:24" ht="14.25" customHeight="1" thickBot="1" x14ac:dyDescent="0.3">
      <c r="A22" s="90" t="s">
        <v>34</v>
      </c>
      <c r="B22" s="91"/>
      <c r="C22" s="92"/>
      <c r="D22" s="79" t="str">
        <f>'SET-G. Conocimiento'!$G6</f>
        <v>Entre 91% y 100%</v>
      </c>
      <c r="E22" s="80"/>
      <c r="F22" s="80"/>
      <c r="G22" s="81"/>
      <c r="H22" s="79" t="str">
        <f>'SET-G. Conocimiento'!$H6</f>
        <v>Entre 71% y 90%</v>
      </c>
      <c r="I22" s="80"/>
      <c r="J22" s="80"/>
      <c r="K22" s="81"/>
      <c r="L22" s="79" t="str">
        <f>'SET-G. Conocimiento'!$I6</f>
        <v>Menor al 70%</v>
      </c>
      <c r="M22" s="84"/>
      <c r="N22" s="84"/>
      <c r="O22" s="85"/>
      <c r="V22" s="7"/>
      <c r="W22" s="8"/>
      <c r="X22" s="8"/>
    </row>
    <row r="23" spans="1:24" ht="33" customHeight="1" thickBot="1" x14ac:dyDescent="0.3">
      <c r="A23" s="93"/>
      <c r="B23" s="94"/>
      <c r="C23" s="94"/>
      <c r="D23" s="95" t="s">
        <v>7</v>
      </c>
      <c r="E23" s="95"/>
      <c r="F23" s="95"/>
      <c r="G23" s="95"/>
      <c r="H23" s="96" t="s">
        <v>55</v>
      </c>
      <c r="I23" s="96"/>
      <c r="J23" s="96"/>
      <c r="K23" s="96"/>
      <c r="L23" s="102" t="s">
        <v>56</v>
      </c>
      <c r="M23" s="102"/>
      <c r="N23" s="102"/>
      <c r="O23" s="103"/>
      <c r="V23" s="7"/>
      <c r="W23" s="8"/>
      <c r="X23" s="8"/>
    </row>
    <row r="24" spans="1:24" ht="15.75" customHeight="1" thickBot="1" x14ac:dyDescent="0.3">
      <c r="A24" s="104" t="s">
        <v>36</v>
      </c>
      <c r="B24" s="105"/>
      <c r="C24" s="105"/>
      <c r="D24" s="105"/>
      <c r="E24" s="105"/>
      <c r="F24" s="105"/>
      <c r="G24" s="105"/>
      <c r="H24" s="105"/>
      <c r="I24" s="105"/>
      <c r="J24" s="105"/>
      <c r="K24" s="105"/>
      <c r="L24" s="105"/>
      <c r="M24" s="105"/>
      <c r="N24" s="105"/>
      <c r="O24" s="106"/>
      <c r="V24" s="7"/>
      <c r="W24" s="8"/>
      <c r="X24" s="8"/>
    </row>
    <row r="25" spans="1:24" ht="264.75" customHeight="1" thickBot="1" x14ac:dyDescent="0.3">
      <c r="A25" s="76"/>
      <c r="B25" s="77"/>
      <c r="C25" s="77"/>
      <c r="D25" s="77"/>
      <c r="E25" s="77"/>
      <c r="F25" s="77"/>
      <c r="G25" s="77"/>
      <c r="H25" s="77"/>
      <c r="I25" s="77"/>
      <c r="J25" s="77"/>
      <c r="K25" s="77"/>
      <c r="L25" s="77"/>
      <c r="M25" s="77"/>
      <c r="N25" s="77"/>
      <c r="O25" s="78"/>
      <c r="V25" s="7"/>
    </row>
    <row r="26" spans="1:24" ht="15" customHeight="1" x14ac:dyDescent="0.25">
      <c r="A26" s="156" t="s">
        <v>52</v>
      </c>
      <c r="B26" s="157"/>
      <c r="C26" s="157"/>
      <c r="D26" s="157"/>
      <c r="E26" s="157"/>
      <c r="F26" s="157"/>
      <c r="G26" s="157"/>
      <c r="H26" s="157"/>
      <c r="I26" s="157"/>
      <c r="J26" s="157"/>
      <c r="K26" s="157"/>
      <c r="L26" s="157"/>
      <c r="M26" s="157"/>
      <c r="N26" s="158" t="s">
        <v>54</v>
      </c>
      <c r="O26" s="159"/>
    </row>
    <row r="27" spans="1:24" ht="32.25" customHeight="1" x14ac:dyDescent="0.25">
      <c r="A27" s="68" t="s">
        <v>132</v>
      </c>
      <c r="B27" s="69"/>
      <c r="C27" s="69"/>
      <c r="D27" s="69"/>
      <c r="E27" s="69"/>
      <c r="F27" s="69"/>
      <c r="G27" s="69"/>
      <c r="H27" s="69"/>
      <c r="I27" s="69"/>
      <c r="J27" s="69"/>
      <c r="K27" s="69"/>
      <c r="L27" s="69"/>
      <c r="M27" s="69"/>
      <c r="N27" s="70">
        <v>43101</v>
      </c>
      <c r="O27" s="71"/>
    </row>
    <row r="28" spans="1:24" ht="29.25" customHeight="1" x14ac:dyDescent="0.25">
      <c r="A28" s="68" t="s">
        <v>119</v>
      </c>
      <c r="B28" s="69"/>
      <c r="C28" s="69"/>
      <c r="D28" s="69"/>
      <c r="E28" s="69"/>
      <c r="F28" s="69"/>
      <c r="G28" s="69"/>
      <c r="H28" s="69"/>
      <c r="I28" s="69"/>
      <c r="J28" s="69"/>
      <c r="K28" s="69"/>
      <c r="L28" s="69"/>
      <c r="M28" s="69"/>
      <c r="N28" s="70">
        <v>43132</v>
      </c>
      <c r="O28" s="71"/>
    </row>
    <row r="29" spans="1:24" ht="31.5" customHeight="1" x14ac:dyDescent="0.25">
      <c r="A29" s="68" t="s">
        <v>134</v>
      </c>
      <c r="B29" s="69"/>
      <c r="C29" s="69"/>
      <c r="D29" s="69"/>
      <c r="E29" s="69"/>
      <c r="F29" s="69"/>
      <c r="G29" s="69"/>
      <c r="H29" s="69"/>
      <c r="I29" s="69"/>
      <c r="J29" s="69"/>
      <c r="K29" s="69"/>
      <c r="L29" s="69"/>
      <c r="M29" s="69"/>
      <c r="N29" s="70">
        <v>43160</v>
      </c>
      <c r="O29" s="71"/>
    </row>
    <row r="30" spans="1:24" ht="16.5" customHeight="1" x14ac:dyDescent="0.25">
      <c r="A30" s="68" t="s">
        <v>122</v>
      </c>
      <c r="B30" s="69"/>
      <c r="C30" s="69"/>
      <c r="D30" s="69"/>
      <c r="E30" s="69"/>
      <c r="F30" s="69"/>
      <c r="G30" s="69"/>
      <c r="H30" s="69"/>
      <c r="I30" s="69"/>
      <c r="J30" s="69"/>
      <c r="K30" s="69"/>
      <c r="L30" s="69"/>
      <c r="M30" s="69"/>
      <c r="N30" s="70">
        <v>43191</v>
      </c>
      <c r="O30" s="71"/>
    </row>
    <row r="31" spans="1:24" ht="34.5" customHeight="1" x14ac:dyDescent="0.25">
      <c r="A31" s="68" t="s">
        <v>135</v>
      </c>
      <c r="B31" s="69"/>
      <c r="C31" s="69"/>
      <c r="D31" s="69"/>
      <c r="E31" s="69"/>
      <c r="F31" s="69"/>
      <c r="G31" s="69"/>
      <c r="H31" s="69"/>
      <c r="I31" s="69"/>
      <c r="J31" s="69"/>
      <c r="K31" s="69"/>
      <c r="L31" s="69"/>
      <c r="M31" s="69"/>
      <c r="N31" s="70">
        <v>43221</v>
      </c>
      <c r="O31" s="71"/>
    </row>
    <row r="32" spans="1:24" ht="27.75" customHeight="1" x14ac:dyDescent="0.25">
      <c r="A32" s="68" t="s">
        <v>138</v>
      </c>
      <c r="B32" s="69"/>
      <c r="C32" s="69"/>
      <c r="D32" s="69"/>
      <c r="E32" s="69"/>
      <c r="F32" s="69"/>
      <c r="G32" s="69"/>
      <c r="H32" s="69"/>
      <c r="I32" s="69"/>
      <c r="J32" s="69"/>
      <c r="K32" s="69"/>
      <c r="L32" s="69"/>
      <c r="M32" s="69"/>
      <c r="N32" s="70">
        <v>43252</v>
      </c>
      <c r="O32" s="71"/>
      <c r="S32" s="3" t="s">
        <v>141</v>
      </c>
    </row>
    <row r="33" spans="1:17" ht="39" customHeight="1" x14ac:dyDescent="0.25">
      <c r="A33" s="68"/>
      <c r="B33" s="69"/>
      <c r="C33" s="69"/>
      <c r="D33" s="69"/>
      <c r="E33" s="69"/>
      <c r="F33" s="69"/>
      <c r="G33" s="69"/>
      <c r="H33" s="69"/>
      <c r="I33" s="69"/>
      <c r="J33" s="69"/>
      <c r="K33" s="69"/>
      <c r="L33" s="69"/>
      <c r="M33" s="69"/>
      <c r="N33" s="70">
        <v>43282</v>
      </c>
      <c r="O33" s="71"/>
    </row>
    <row r="34" spans="1:17" ht="24.75" customHeight="1" x14ac:dyDescent="0.25">
      <c r="A34" s="68" t="s">
        <v>128</v>
      </c>
      <c r="B34" s="69"/>
      <c r="C34" s="69"/>
      <c r="D34" s="69"/>
      <c r="E34" s="69"/>
      <c r="F34" s="69"/>
      <c r="G34" s="69"/>
      <c r="H34" s="69"/>
      <c r="I34" s="69"/>
      <c r="J34" s="69"/>
      <c r="K34" s="69"/>
      <c r="L34" s="69"/>
      <c r="M34" s="69"/>
      <c r="N34" s="70">
        <v>43313</v>
      </c>
      <c r="O34" s="71"/>
    </row>
    <row r="35" spans="1:17" ht="16.5" customHeight="1" x14ac:dyDescent="0.25">
      <c r="A35" s="68"/>
      <c r="B35" s="69"/>
      <c r="C35" s="69"/>
      <c r="D35" s="69"/>
      <c r="E35" s="69"/>
      <c r="F35" s="69"/>
      <c r="G35" s="69"/>
      <c r="H35" s="69"/>
      <c r="I35" s="69"/>
      <c r="J35" s="69"/>
      <c r="K35" s="69"/>
      <c r="L35" s="69"/>
      <c r="M35" s="69"/>
      <c r="N35" s="70">
        <v>43344</v>
      </c>
      <c r="O35" s="71"/>
    </row>
    <row r="36" spans="1:17" ht="16.5" customHeight="1" x14ac:dyDescent="0.25">
      <c r="A36" s="68"/>
      <c r="B36" s="69"/>
      <c r="C36" s="69"/>
      <c r="D36" s="69"/>
      <c r="E36" s="69"/>
      <c r="F36" s="69"/>
      <c r="G36" s="69"/>
      <c r="H36" s="69"/>
      <c r="I36" s="69"/>
      <c r="J36" s="69"/>
      <c r="K36" s="69"/>
      <c r="L36" s="69"/>
      <c r="M36" s="69"/>
      <c r="N36" s="70">
        <v>43374</v>
      </c>
      <c r="O36" s="71"/>
    </row>
    <row r="37" spans="1:17" ht="16.5" customHeight="1" x14ac:dyDescent="0.25">
      <c r="A37" s="68"/>
      <c r="B37" s="69"/>
      <c r="C37" s="69"/>
      <c r="D37" s="69"/>
      <c r="E37" s="69"/>
      <c r="F37" s="69"/>
      <c r="G37" s="69"/>
      <c r="H37" s="69"/>
      <c r="I37" s="69"/>
      <c r="J37" s="69"/>
      <c r="K37" s="69"/>
      <c r="L37" s="69"/>
      <c r="M37" s="69"/>
      <c r="N37" s="70">
        <v>43405</v>
      </c>
      <c r="O37" s="71"/>
    </row>
    <row r="38" spans="1:17" ht="16.5" customHeight="1" thickBot="1" x14ac:dyDescent="0.3">
      <c r="A38" s="68"/>
      <c r="B38" s="69"/>
      <c r="C38" s="69"/>
      <c r="D38" s="69"/>
      <c r="E38" s="69"/>
      <c r="F38" s="69"/>
      <c r="G38" s="69"/>
      <c r="H38" s="69"/>
      <c r="I38" s="69"/>
      <c r="J38" s="69"/>
      <c r="K38" s="69"/>
      <c r="L38" s="69"/>
      <c r="M38" s="69"/>
      <c r="N38" s="70">
        <v>43435</v>
      </c>
      <c r="O38" s="71"/>
    </row>
    <row r="39" spans="1:17" ht="19.5" customHeight="1" x14ac:dyDescent="0.25">
      <c r="A39" s="156" t="s">
        <v>53</v>
      </c>
      <c r="B39" s="157"/>
      <c r="C39" s="157"/>
      <c r="D39" s="157"/>
      <c r="E39" s="157"/>
      <c r="F39" s="157"/>
      <c r="G39" s="157"/>
      <c r="H39" s="157"/>
      <c r="I39" s="157"/>
      <c r="J39" s="157"/>
      <c r="K39" s="157"/>
      <c r="L39" s="157"/>
      <c r="M39" s="157"/>
      <c r="N39" s="158" t="s">
        <v>54</v>
      </c>
      <c r="O39" s="159"/>
    </row>
    <row r="40" spans="1:17" ht="15" x14ac:dyDescent="0.25">
      <c r="A40" s="68"/>
      <c r="B40" s="69"/>
      <c r="C40" s="69"/>
      <c r="D40" s="69"/>
      <c r="E40" s="69"/>
      <c r="F40" s="69"/>
      <c r="G40" s="69"/>
      <c r="H40" s="69"/>
      <c r="I40" s="69"/>
      <c r="J40" s="69"/>
      <c r="K40" s="69"/>
      <c r="L40" s="69"/>
      <c r="M40" s="69"/>
      <c r="N40" s="72"/>
      <c r="O40" s="73"/>
    </row>
    <row r="41" spans="1:17" ht="15.75" thickBot="1" x14ac:dyDescent="0.3">
      <c r="A41" s="74"/>
      <c r="B41" s="75"/>
      <c r="C41" s="75"/>
      <c r="D41" s="75"/>
      <c r="E41" s="75"/>
      <c r="F41" s="75"/>
      <c r="G41" s="75"/>
      <c r="H41" s="75"/>
      <c r="I41" s="75"/>
      <c r="J41" s="75"/>
      <c r="K41" s="75"/>
      <c r="L41" s="75"/>
      <c r="M41" s="75"/>
      <c r="N41" s="160"/>
      <c r="O41" s="161"/>
    </row>
    <row r="42" spans="1:17" ht="6" customHeight="1" x14ac:dyDescent="0.25">
      <c r="A42" s="67"/>
      <c r="B42" s="67"/>
      <c r="C42" s="67"/>
      <c r="D42" s="67"/>
      <c r="E42" s="67"/>
      <c r="F42" s="67"/>
      <c r="G42" s="67"/>
      <c r="H42" s="67"/>
      <c r="I42" s="67"/>
      <c r="J42" s="67"/>
      <c r="K42" s="67"/>
      <c r="L42" s="67"/>
      <c r="M42" s="67"/>
      <c r="N42" s="67"/>
      <c r="O42" s="67"/>
    </row>
    <row r="44" spans="1:17" ht="14.25" x14ac:dyDescent="0.2">
      <c r="Q44" s="35" t="s">
        <v>76</v>
      </c>
    </row>
    <row r="45" spans="1:17" ht="14.25" x14ac:dyDescent="0.2">
      <c r="Q45" s="35" t="s">
        <v>77</v>
      </c>
    </row>
    <row r="46" spans="1:17" ht="14.25" x14ac:dyDescent="0.2">
      <c r="Q46" s="35" t="s">
        <v>78</v>
      </c>
    </row>
    <row r="47" spans="1:17" ht="14.25" x14ac:dyDescent="0.2">
      <c r="Q47" s="35" t="s">
        <v>79</v>
      </c>
    </row>
    <row r="48" spans="1:17" ht="14.25" x14ac:dyDescent="0.2">
      <c r="Q48" s="35" t="s">
        <v>80</v>
      </c>
    </row>
    <row r="49" spans="17:17" ht="14.25" x14ac:dyDescent="0.2">
      <c r="Q49" s="35" t="s">
        <v>81</v>
      </c>
    </row>
    <row r="50" spans="17:17" ht="14.25" x14ac:dyDescent="0.2">
      <c r="Q50" s="35" t="s">
        <v>82</v>
      </c>
    </row>
    <row r="51" spans="17:17" ht="14.25" x14ac:dyDescent="0.2">
      <c r="Q51" s="35" t="s">
        <v>83</v>
      </c>
    </row>
    <row r="52" spans="17:17" ht="14.25" x14ac:dyDescent="0.2">
      <c r="Q52" s="35" t="s">
        <v>84</v>
      </c>
    </row>
    <row r="53" spans="17:17" ht="14.25" x14ac:dyDescent="0.2">
      <c r="Q53" s="35" t="s">
        <v>85</v>
      </c>
    </row>
    <row r="54" spans="17:17" ht="14.25" x14ac:dyDescent="0.2">
      <c r="Q54" s="35" t="s">
        <v>86</v>
      </c>
    </row>
    <row r="55" spans="17:17" ht="14.25" x14ac:dyDescent="0.2">
      <c r="Q55" s="35" t="s">
        <v>87</v>
      </c>
    </row>
    <row r="56" spans="17:17" ht="14.25" x14ac:dyDescent="0.2">
      <c r="Q56" s="35" t="s">
        <v>88</v>
      </c>
    </row>
    <row r="58" spans="17:17" x14ac:dyDescent="0.25">
      <c r="Q58" s="9">
        <v>0.9</v>
      </c>
    </row>
    <row r="59" spans="17:17" x14ac:dyDescent="0.25">
      <c r="Q59" s="9">
        <v>0.95</v>
      </c>
    </row>
  </sheetData>
  <sheetProtection password="9F06" sheet="1" objects="1" scenarios="1"/>
  <mergeCells count="74">
    <mergeCell ref="N41:O41"/>
    <mergeCell ref="A28:M28"/>
    <mergeCell ref="N28:O28"/>
    <mergeCell ref="A29:M29"/>
    <mergeCell ref="N29:O29"/>
    <mergeCell ref="A26:M26"/>
    <mergeCell ref="N26:O26"/>
    <mergeCell ref="A27:M27"/>
    <mergeCell ref="N27:O27"/>
    <mergeCell ref="A39:M39"/>
    <mergeCell ref="N39:O39"/>
    <mergeCell ref="N30:O30"/>
    <mergeCell ref="A31:M31"/>
    <mergeCell ref="N31:O31"/>
    <mergeCell ref="A32:M32"/>
    <mergeCell ref="N32:O32"/>
    <mergeCell ref="A30:M30"/>
    <mergeCell ref="A4:E4"/>
    <mergeCell ref="F4:O4"/>
    <mergeCell ref="A6:E6"/>
    <mergeCell ref="G6:O6"/>
    <mergeCell ref="A7:D8"/>
    <mergeCell ref="E7:E8"/>
    <mergeCell ref="F7:G8"/>
    <mergeCell ref="H7:H8"/>
    <mergeCell ref="I7:I8"/>
    <mergeCell ref="J7:K8"/>
    <mergeCell ref="L7:O7"/>
    <mergeCell ref="L8:M8"/>
    <mergeCell ref="A5:E5"/>
    <mergeCell ref="N8:O8"/>
    <mergeCell ref="F5:O5"/>
    <mergeCell ref="D1:O1"/>
    <mergeCell ref="D2:O2"/>
    <mergeCell ref="A1:C2"/>
    <mergeCell ref="A3:E3"/>
    <mergeCell ref="F3:O3"/>
    <mergeCell ref="A9:D9"/>
    <mergeCell ref="F9:G9"/>
    <mergeCell ref="J9:O9"/>
    <mergeCell ref="L23:O23"/>
    <mergeCell ref="A24:O24"/>
    <mergeCell ref="A10:O10"/>
    <mergeCell ref="A11:O11"/>
    <mergeCell ref="A12:O12"/>
    <mergeCell ref="A13:O13"/>
    <mergeCell ref="A14:B14"/>
    <mergeCell ref="A25:O25"/>
    <mergeCell ref="D22:G22"/>
    <mergeCell ref="A15:B15"/>
    <mergeCell ref="L22:O22"/>
    <mergeCell ref="H22:K22"/>
    <mergeCell ref="A16:B16"/>
    <mergeCell ref="A17:B17"/>
    <mergeCell ref="A18:A21"/>
    <mergeCell ref="A22:C23"/>
    <mergeCell ref="D23:G23"/>
    <mergeCell ref="H23:K23"/>
    <mergeCell ref="A42:O42"/>
    <mergeCell ref="A33:M33"/>
    <mergeCell ref="N33:O33"/>
    <mergeCell ref="A34:M34"/>
    <mergeCell ref="N34:O34"/>
    <mergeCell ref="A38:M38"/>
    <mergeCell ref="N38:O38"/>
    <mergeCell ref="A35:M35"/>
    <mergeCell ref="N35:O35"/>
    <mergeCell ref="A36:M36"/>
    <mergeCell ref="N36:O36"/>
    <mergeCell ref="A37:M37"/>
    <mergeCell ref="N37:O37"/>
    <mergeCell ref="A40:M40"/>
    <mergeCell ref="N40:O40"/>
    <mergeCell ref="A41:M41"/>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topLeftCell="A28" zoomScaleNormal="100" zoomScaleSheetLayoutView="72" workbookViewId="0">
      <selection activeCell="A32" sqref="A32:M32"/>
    </sheetView>
  </sheetViews>
  <sheetFormatPr baseColWidth="10" defaultRowHeight="12.75" x14ac:dyDescent="0.25"/>
  <cols>
    <col min="1" max="1" width="3.85546875" style="3" customWidth="1"/>
    <col min="2" max="2" width="26.85546875" style="3" customWidth="1"/>
    <col min="3" max="6" width="7.7109375" style="3" customWidth="1"/>
    <col min="7" max="7" width="10" style="3" customWidth="1"/>
    <col min="8" max="11" width="7.7109375" style="3" customWidth="1"/>
    <col min="12" max="12" width="8.28515625" style="3" customWidth="1"/>
    <col min="13" max="15" width="7.7109375" style="3" customWidth="1"/>
    <col min="16" max="16" width="11.42578125" style="3"/>
    <col min="17" max="17" width="11.42578125" style="3" hidden="1" customWidth="1"/>
    <col min="18" max="18" width="0"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125"/>
      <c r="B1" s="126"/>
      <c r="C1" s="127"/>
      <c r="D1" s="121" t="s">
        <v>20</v>
      </c>
      <c r="E1" s="121"/>
      <c r="F1" s="121"/>
      <c r="G1" s="121"/>
      <c r="H1" s="121"/>
      <c r="I1" s="121"/>
      <c r="J1" s="121"/>
      <c r="K1" s="121"/>
      <c r="L1" s="121"/>
      <c r="M1" s="121"/>
      <c r="N1" s="121"/>
      <c r="O1" s="122"/>
    </row>
    <row r="2" spans="1:24" ht="15.75" customHeight="1" thickBot="1" x14ac:dyDescent="0.3">
      <c r="A2" s="128"/>
      <c r="B2" s="129"/>
      <c r="C2" s="130"/>
      <c r="D2" s="123" t="s">
        <v>61</v>
      </c>
      <c r="E2" s="123"/>
      <c r="F2" s="123"/>
      <c r="G2" s="123"/>
      <c r="H2" s="123"/>
      <c r="I2" s="123"/>
      <c r="J2" s="123"/>
      <c r="K2" s="123"/>
      <c r="L2" s="123"/>
      <c r="M2" s="123"/>
      <c r="N2" s="123"/>
      <c r="O2" s="124"/>
    </row>
    <row r="3" spans="1:24" ht="13.5" customHeight="1" x14ac:dyDescent="0.25">
      <c r="A3" s="131" t="s">
        <v>0</v>
      </c>
      <c r="B3" s="132"/>
      <c r="C3" s="132"/>
      <c r="D3" s="132"/>
      <c r="E3" s="132"/>
      <c r="F3" s="132" t="str">
        <f>'SET-G. Conocimiento'!J3</f>
        <v>GESTIÓN DEL CONOCIMIENTO</v>
      </c>
      <c r="G3" s="132"/>
      <c r="H3" s="132"/>
      <c r="I3" s="132"/>
      <c r="J3" s="132"/>
      <c r="K3" s="132"/>
      <c r="L3" s="132"/>
      <c r="M3" s="132"/>
      <c r="N3" s="132"/>
      <c r="O3" s="133"/>
    </row>
    <row r="4" spans="1:24" ht="15.75" customHeight="1" x14ac:dyDescent="0.25">
      <c r="A4" s="134" t="s">
        <v>1</v>
      </c>
      <c r="B4" s="135"/>
      <c r="C4" s="135"/>
      <c r="D4" s="135"/>
      <c r="E4" s="135"/>
      <c r="F4" s="136" t="str">
        <f>'SET-G. Conocimiento'!$B7</f>
        <v>Convocatoria</v>
      </c>
      <c r="G4" s="136"/>
      <c r="H4" s="136"/>
      <c r="I4" s="136"/>
      <c r="J4" s="136"/>
      <c r="K4" s="136"/>
      <c r="L4" s="136"/>
      <c r="M4" s="136"/>
      <c r="N4" s="136"/>
      <c r="O4" s="171"/>
    </row>
    <row r="5" spans="1:24" ht="15.75" customHeight="1" x14ac:dyDescent="0.25">
      <c r="A5" s="134" t="s">
        <v>49</v>
      </c>
      <c r="B5" s="135"/>
      <c r="C5" s="135"/>
      <c r="D5" s="135"/>
      <c r="E5" s="135"/>
      <c r="F5" s="153" t="str">
        <f>'SET-G. Conocimiento'!F7</f>
        <v>Eficacia</v>
      </c>
      <c r="G5" s="154"/>
      <c r="H5" s="154"/>
      <c r="I5" s="154"/>
      <c r="J5" s="154"/>
      <c r="K5" s="154"/>
      <c r="L5" s="154"/>
      <c r="M5" s="154"/>
      <c r="N5" s="154"/>
      <c r="O5" s="155"/>
    </row>
    <row r="6" spans="1:24" ht="17.25" customHeight="1" thickBot="1" x14ac:dyDescent="0.3">
      <c r="A6" s="139" t="s">
        <v>21</v>
      </c>
      <c r="B6" s="140"/>
      <c r="C6" s="140"/>
      <c r="D6" s="140"/>
      <c r="E6" s="140"/>
      <c r="F6" s="16" t="s">
        <v>110</v>
      </c>
      <c r="G6" s="141" t="str">
        <f>'SET-G. Conocimiento'!A7</f>
        <v>IN02</v>
      </c>
      <c r="H6" s="141"/>
      <c r="I6" s="141"/>
      <c r="J6" s="141"/>
      <c r="K6" s="141"/>
      <c r="L6" s="141"/>
      <c r="M6" s="141"/>
      <c r="N6" s="141"/>
      <c r="O6" s="172"/>
    </row>
    <row r="7" spans="1:24" ht="12.75" customHeight="1" x14ac:dyDescent="0.25">
      <c r="A7" s="144" t="s">
        <v>22</v>
      </c>
      <c r="B7" s="145"/>
      <c r="C7" s="145"/>
      <c r="D7" s="145"/>
      <c r="E7" s="148" t="s">
        <v>23</v>
      </c>
      <c r="F7" s="148" t="s">
        <v>24</v>
      </c>
      <c r="G7" s="148"/>
      <c r="H7" s="148" t="s">
        <v>25</v>
      </c>
      <c r="I7" s="148" t="s">
        <v>26</v>
      </c>
      <c r="J7" s="148" t="s">
        <v>27</v>
      </c>
      <c r="K7" s="148"/>
      <c r="L7" s="150" t="s">
        <v>28</v>
      </c>
      <c r="M7" s="150"/>
      <c r="N7" s="150"/>
      <c r="O7" s="151"/>
    </row>
    <row r="8" spans="1:24" ht="46.5" customHeight="1" x14ac:dyDescent="0.25">
      <c r="A8" s="146"/>
      <c r="B8" s="147"/>
      <c r="C8" s="147"/>
      <c r="D8" s="147"/>
      <c r="E8" s="149"/>
      <c r="F8" s="149"/>
      <c r="G8" s="149"/>
      <c r="H8" s="149"/>
      <c r="I8" s="149"/>
      <c r="J8" s="149"/>
      <c r="K8" s="149"/>
      <c r="L8" s="147" t="s">
        <v>29</v>
      </c>
      <c r="M8" s="147"/>
      <c r="N8" s="147" t="s">
        <v>30</v>
      </c>
      <c r="O8" s="152"/>
    </row>
    <row r="9" spans="1:24" ht="68.25" customHeight="1" thickBot="1" x14ac:dyDescent="0.3">
      <c r="A9" s="97" t="str">
        <f>'SET-G. Conocimiento'!$C7</f>
        <v xml:space="preserve">Medir la cobertura y participación de los Municipios frente a las jornadas de capacitación convocadas durante la vigencia fiscal por la Sociedad Aguas del Huila SA ESP </v>
      </c>
      <c r="B9" s="98"/>
      <c r="C9" s="98"/>
      <c r="D9" s="98"/>
      <c r="E9" s="13" t="s">
        <v>35</v>
      </c>
      <c r="F9" s="98" t="str">
        <f>'SET-G. Conocimiento'!$D7</f>
        <v>Número de Municipios  Asistentes a Capacitación / Número de Convocados a Capacitación*100</v>
      </c>
      <c r="G9" s="98"/>
      <c r="H9" s="12">
        <f>$O16</f>
        <v>0.8</v>
      </c>
      <c r="I9" s="18" t="str">
        <f>'SET-G. Conocimiento'!$E7</f>
        <v>Trimestral</v>
      </c>
      <c r="J9" s="99" t="s">
        <v>85</v>
      </c>
      <c r="K9" s="100"/>
      <c r="L9" s="100"/>
      <c r="M9" s="100"/>
      <c r="N9" s="100"/>
      <c r="O9" s="101"/>
    </row>
    <row r="10" spans="1:24" ht="13.5" customHeight="1" x14ac:dyDescent="0.25">
      <c r="A10" s="107" t="s">
        <v>38</v>
      </c>
      <c r="B10" s="108"/>
      <c r="C10" s="108"/>
      <c r="D10" s="108"/>
      <c r="E10" s="108"/>
      <c r="F10" s="108"/>
      <c r="G10" s="108"/>
      <c r="H10" s="108"/>
      <c r="I10" s="108"/>
      <c r="J10" s="108"/>
      <c r="K10" s="108"/>
      <c r="L10" s="108"/>
      <c r="M10" s="108"/>
      <c r="N10" s="108"/>
      <c r="O10" s="109"/>
    </row>
    <row r="11" spans="1:24" ht="24.75" customHeight="1" thickBot="1" x14ac:dyDescent="0.3">
      <c r="A11" s="110" t="s">
        <v>107</v>
      </c>
      <c r="B11" s="111"/>
      <c r="C11" s="111"/>
      <c r="D11" s="111"/>
      <c r="E11" s="111"/>
      <c r="F11" s="111"/>
      <c r="G11" s="111"/>
      <c r="H11" s="111"/>
      <c r="I11" s="111"/>
      <c r="J11" s="111"/>
      <c r="K11" s="111"/>
      <c r="L11" s="111"/>
      <c r="M11" s="111"/>
      <c r="N11" s="111"/>
      <c r="O11" s="112"/>
    </row>
    <row r="12" spans="1:24" ht="15" customHeight="1" thickBot="1" x14ac:dyDescent="0.3">
      <c r="A12" s="113" t="s">
        <v>31</v>
      </c>
      <c r="B12" s="114"/>
      <c r="C12" s="114"/>
      <c r="D12" s="114"/>
      <c r="E12" s="114"/>
      <c r="F12" s="114"/>
      <c r="G12" s="114"/>
      <c r="H12" s="114"/>
      <c r="I12" s="114"/>
      <c r="J12" s="114"/>
      <c r="K12" s="114"/>
      <c r="L12" s="114"/>
      <c r="M12" s="114"/>
      <c r="N12" s="114"/>
      <c r="O12" s="115"/>
      <c r="V12" s="7"/>
      <c r="W12" s="17"/>
      <c r="X12" s="17"/>
    </row>
    <row r="13" spans="1:24" ht="16.5" customHeight="1" x14ac:dyDescent="0.25">
      <c r="A13" s="116" t="s">
        <v>118</v>
      </c>
      <c r="B13" s="117"/>
      <c r="C13" s="117"/>
      <c r="D13" s="117"/>
      <c r="E13" s="117"/>
      <c r="F13" s="117"/>
      <c r="G13" s="117"/>
      <c r="H13" s="117"/>
      <c r="I13" s="117"/>
      <c r="J13" s="117"/>
      <c r="K13" s="117"/>
      <c r="L13" s="117"/>
      <c r="M13" s="117"/>
      <c r="N13" s="117"/>
      <c r="O13" s="118"/>
      <c r="V13" s="7"/>
      <c r="W13" s="8"/>
      <c r="X13" s="8"/>
    </row>
    <row r="14" spans="1:24" ht="16.5" customHeight="1" x14ac:dyDescent="0.25">
      <c r="A14" s="119" t="s">
        <v>32</v>
      </c>
      <c r="B14" s="120"/>
      <c r="C14" s="40" t="s">
        <v>8</v>
      </c>
      <c r="D14" s="40" t="s">
        <v>9</v>
      </c>
      <c r="E14" s="40" t="s">
        <v>10</v>
      </c>
      <c r="F14" s="40" t="s">
        <v>11</v>
      </c>
      <c r="G14" s="40" t="s">
        <v>12</v>
      </c>
      <c r="H14" s="40" t="s">
        <v>13</v>
      </c>
      <c r="I14" s="40" t="s">
        <v>14</v>
      </c>
      <c r="J14" s="40" t="s">
        <v>15</v>
      </c>
      <c r="K14" s="40" t="s">
        <v>16</v>
      </c>
      <c r="L14" s="40" t="s">
        <v>17</v>
      </c>
      <c r="M14" s="40" t="s">
        <v>18</v>
      </c>
      <c r="N14" s="40" t="s">
        <v>19</v>
      </c>
      <c r="O14" s="6" t="s">
        <v>33</v>
      </c>
      <c r="V14" s="7"/>
      <c r="W14" s="8"/>
      <c r="X14" s="8"/>
    </row>
    <row r="15" spans="1:24" ht="16.5" customHeight="1" x14ac:dyDescent="0.25">
      <c r="A15" s="82" t="s">
        <v>39</v>
      </c>
      <c r="B15" s="83"/>
      <c r="C15" s="44">
        <f t="shared" ref="C15:N15" si="0">$O$15</f>
        <v>0.78</v>
      </c>
      <c r="D15" s="44">
        <f t="shared" si="0"/>
        <v>0.78</v>
      </c>
      <c r="E15" s="44">
        <f t="shared" si="0"/>
        <v>0.78</v>
      </c>
      <c r="F15" s="44">
        <f t="shared" si="0"/>
        <v>0.78</v>
      </c>
      <c r="G15" s="44">
        <f t="shared" si="0"/>
        <v>0.78</v>
      </c>
      <c r="H15" s="44">
        <f t="shared" si="0"/>
        <v>0.78</v>
      </c>
      <c r="I15" s="44">
        <f t="shared" si="0"/>
        <v>0.78</v>
      </c>
      <c r="J15" s="44">
        <f t="shared" si="0"/>
        <v>0.78</v>
      </c>
      <c r="K15" s="44">
        <f t="shared" si="0"/>
        <v>0.78</v>
      </c>
      <c r="L15" s="44">
        <f t="shared" si="0"/>
        <v>0.78</v>
      </c>
      <c r="M15" s="44">
        <f t="shared" si="0"/>
        <v>0.78</v>
      </c>
      <c r="N15" s="44">
        <f t="shared" si="0"/>
        <v>0.78</v>
      </c>
      <c r="O15" s="43">
        <f>'SET-G. Conocimiento'!J7</f>
        <v>0.78</v>
      </c>
      <c r="V15" s="7"/>
      <c r="W15" s="8"/>
      <c r="X15" s="8"/>
    </row>
    <row r="16" spans="1:24" ht="17.25" customHeight="1" x14ac:dyDescent="0.25">
      <c r="A16" s="82" t="s">
        <v>117</v>
      </c>
      <c r="B16" s="83"/>
      <c r="C16" s="44">
        <f t="shared" ref="C16:N16" si="1">$O$16</f>
        <v>0.8</v>
      </c>
      <c r="D16" s="44">
        <f t="shared" si="1"/>
        <v>0.8</v>
      </c>
      <c r="E16" s="44">
        <f t="shared" si="1"/>
        <v>0.8</v>
      </c>
      <c r="F16" s="44">
        <f t="shared" si="1"/>
        <v>0.8</v>
      </c>
      <c r="G16" s="44">
        <f t="shared" si="1"/>
        <v>0.8</v>
      </c>
      <c r="H16" s="44">
        <f t="shared" si="1"/>
        <v>0.8</v>
      </c>
      <c r="I16" s="44">
        <f t="shared" si="1"/>
        <v>0.8</v>
      </c>
      <c r="J16" s="44">
        <f t="shared" si="1"/>
        <v>0.8</v>
      </c>
      <c r="K16" s="44">
        <f t="shared" si="1"/>
        <v>0.8</v>
      </c>
      <c r="L16" s="44">
        <f t="shared" si="1"/>
        <v>0.8</v>
      </c>
      <c r="M16" s="44">
        <f t="shared" si="1"/>
        <v>0.8</v>
      </c>
      <c r="N16" s="44">
        <f t="shared" si="1"/>
        <v>0.8</v>
      </c>
      <c r="O16" s="43">
        <f>'SET-G. Conocimiento'!K7</f>
        <v>0.8</v>
      </c>
      <c r="V16" s="7"/>
      <c r="W16" s="8"/>
      <c r="X16" s="8"/>
    </row>
    <row r="17" spans="1:24" ht="17.25" customHeight="1" x14ac:dyDescent="0.25">
      <c r="A17" s="86" t="s">
        <v>114</v>
      </c>
      <c r="B17" s="87"/>
      <c r="C17" s="10">
        <f t="shared" ref="C17:E17" si="2">IF((C19),C18/C19,"-")</f>
        <v>1</v>
      </c>
      <c r="D17" s="10">
        <f t="shared" si="2"/>
        <v>1</v>
      </c>
      <c r="E17" s="10">
        <f t="shared" si="2"/>
        <v>1</v>
      </c>
      <c r="F17" s="10">
        <f>IF((F19),F18/F19,"-")</f>
        <v>1</v>
      </c>
      <c r="G17" s="10">
        <f t="shared" ref="G17:O17" si="3">IF((G19),G18/G19,"-")</f>
        <v>1</v>
      </c>
      <c r="H17" s="10">
        <f t="shared" si="3"/>
        <v>1</v>
      </c>
      <c r="I17" s="10">
        <f t="shared" si="3"/>
        <v>1</v>
      </c>
      <c r="J17" s="10">
        <f t="shared" si="3"/>
        <v>1</v>
      </c>
      <c r="K17" s="10" t="str">
        <f t="shared" si="3"/>
        <v>-</v>
      </c>
      <c r="L17" s="10" t="str">
        <f t="shared" si="3"/>
        <v>-</v>
      </c>
      <c r="M17" s="10" t="str">
        <f t="shared" si="3"/>
        <v>-</v>
      </c>
      <c r="N17" s="10" t="str">
        <f t="shared" si="3"/>
        <v>-</v>
      </c>
      <c r="O17" s="11">
        <f t="shared" si="3"/>
        <v>1</v>
      </c>
      <c r="V17" s="7"/>
      <c r="W17" s="8"/>
      <c r="X17" s="8"/>
    </row>
    <row r="18" spans="1:24" ht="23.25" customHeight="1" x14ac:dyDescent="0.25">
      <c r="A18" s="88" t="s">
        <v>37</v>
      </c>
      <c r="B18" s="39" t="s">
        <v>101</v>
      </c>
      <c r="C18" s="4">
        <v>9</v>
      </c>
      <c r="D18" s="4">
        <v>12</v>
      </c>
      <c r="E18" s="4">
        <v>10</v>
      </c>
      <c r="F18" s="4">
        <v>13</v>
      </c>
      <c r="G18" s="4">
        <v>33</v>
      </c>
      <c r="H18" s="4">
        <v>25</v>
      </c>
      <c r="I18" s="4">
        <v>22</v>
      </c>
      <c r="J18" s="4">
        <v>7</v>
      </c>
      <c r="K18" s="4"/>
      <c r="L18" s="4"/>
      <c r="M18" s="4"/>
      <c r="N18" s="4"/>
      <c r="O18" s="14">
        <f>SUM(C18:N18)</f>
        <v>131</v>
      </c>
      <c r="V18" s="7"/>
      <c r="W18" s="8"/>
      <c r="X18" s="8"/>
    </row>
    <row r="19" spans="1:24" ht="23.25" customHeight="1" x14ac:dyDescent="0.25">
      <c r="A19" s="88"/>
      <c r="B19" s="39" t="s">
        <v>102</v>
      </c>
      <c r="C19" s="4">
        <v>9</v>
      </c>
      <c r="D19" s="4">
        <v>12</v>
      </c>
      <c r="E19" s="4">
        <v>10</v>
      </c>
      <c r="F19" s="4">
        <v>13</v>
      </c>
      <c r="G19" s="4">
        <v>33</v>
      </c>
      <c r="H19" s="4">
        <v>25</v>
      </c>
      <c r="I19" s="4">
        <v>22</v>
      </c>
      <c r="J19" s="4">
        <v>7</v>
      </c>
      <c r="K19" s="4"/>
      <c r="L19" s="4"/>
      <c r="M19" s="4"/>
      <c r="N19" s="4"/>
      <c r="O19" s="14">
        <f>SUM(C19:N19)</f>
        <v>131</v>
      </c>
      <c r="V19" s="7"/>
      <c r="W19" s="8"/>
      <c r="X19" s="8"/>
    </row>
    <row r="20" spans="1:24" ht="17.25" customHeight="1" x14ac:dyDescent="0.25">
      <c r="A20" s="88"/>
      <c r="B20" s="39"/>
      <c r="C20" s="4"/>
      <c r="D20" s="4"/>
      <c r="E20" s="4"/>
      <c r="F20" s="4"/>
      <c r="G20" s="4"/>
      <c r="H20" s="4"/>
      <c r="I20" s="4"/>
      <c r="J20" s="4"/>
      <c r="K20" s="4"/>
      <c r="L20" s="4"/>
      <c r="M20" s="4"/>
      <c r="N20" s="4"/>
      <c r="O20" s="14"/>
      <c r="V20" s="7"/>
      <c r="W20" s="8"/>
      <c r="X20" s="8"/>
    </row>
    <row r="21" spans="1:24" ht="18" customHeight="1" thickBot="1" x14ac:dyDescent="0.3">
      <c r="A21" s="89"/>
      <c r="B21" s="41" t="s">
        <v>3</v>
      </c>
      <c r="C21" s="5"/>
      <c r="D21" s="5"/>
      <c r="E21" s="5"/>
      <c r="F21" s="5"/>
      <c r="G21" s="5"/>
      <c r="H21" s="5"/>
      <c r="I21" s="5"/>
      <c r="J21" s="5"/>
      <c r="K21" s="5"/>
      <c r="L21" s="5"/>
      <c r="M21" s="5"/>
      <c r="N21" s="5"/>
      <c r="O21" s="15"/>
      <c r="V21" s="7"/>
      <c r="W21" s="8"/>
      <c r="X21" s="8"/>
    </row>
    <row r="22" spans="1:24" ht="33" customHeight="1" thickBot="1" x14ac:dyDescent="0.3">
      <c r="A22" s="90" t="s">
        <v>34</v>
      </c>
      <c r="B22" s="91"/>
      <c r="C22" s="92"/>
      <c r="D22" s="165" t="str">
        <f>'SET-G. Conocimiento'!$G7</f>
        <v>Entre 70% y 100%</v>
      </c>
      <c r="E22" s="166"/>
      <c r="F22" s="166"/>
      <c r="G22" s="167"/>
      <c r="H22" s="165" t="str">
        <f>'SET-G. Conocimiento'!$H7</f>
        <v>Entre 60% y 69%</v>
      </c>
      <c r="I22" s="166"/>
      <c r="J22" s="166"/>
      <c r="K22" s="167"/>
      <c r="L22" s="168" t="str">
        <f>'SET-G. Conocimiento'!$I7</f>
        <v>Menor al 59%</v>
      </c>
      <c r="M22" s="169"/>
      <c r="N22" s="169"/>
      <c r="O22" s="170"/>
      <c r="V22" s="7"/>
      <c r="W22" s="8"/>
      <c r="X22" s="8"/>
    </row>
    <row r="23" spans="1:24" ht="33" customHeight="1" thickBot="1" x14ac:dyDescent="0.3">
      <c r="A23" s="93"/>
      <c r="B23" s="94"/>
      <c r="C23" s="94"/>
      <c r="D23" s="95" t="s">
        <v>7</v>
      </c>
      <c r="E23" s="95"/>
      <c r="F23" s="95"/>
      <c r="G23" s="95"/>
      <c r="H23" s="96" t="s">
        <v>55</v>
      </c>
      <c r="I23" s="96"/>
      <c r="J23" s="96"/>
      <c r="K23" s="96"/>
      <c r="L23" s="102" t="s">
        <v>56</v>
      </c>
      <c r="M23" s="102"/>
      <c r="N23" s="102"/>
      <c r="O23" s="103"/>
      <c r="V23" s="7"/>
      <c r="W23" s="8"/>
      <c r="X23" s="8"/>
    </row>
    <row r="24" spans="1:24" ht="15.75" customHeight="1" thickBot="1" x14ac:dyDescent="0.3">
      <c r="A24" s="104" t="s">
        <v>36</v>
      </c>
      <c r="B24" s="105"/>
      <c r="C24" s="105"/>
      <c r="D24" s="105"/>
      <c r="E24" s="105"/>
      <c r="F24" s="105"/>
      <c r="G24" s="105"/>
      <c r="H24" s="105"/>
      <c r="I24" s="105"/>
      <c r="J24" s="105"/>
      <c r="K24" s="105"/>
      <c r="L24" s="105"/>
      <c r="M24" s="105"/>
      <c r="N24" s="105"/>
      <c r="O24" s="106"/>
      <c r="V24" s="7"/>
      <c r="W24" s="8"/>
      <c r="X24" s="8"/>
    </row>
    <row r="25" spans="1:24" ht="264.75" customHeight="1" thickBot="1" x14ac:dyDescent="0.3">
      <c r="A25" s="162"/>
      <c r="B25" s="163"/>
      <c r="C25" s="163"/>
      <c r="D25" s="163"/>
      <c r="E25" s="163"/>
      <c r="F25" s="163"/>
      <c r="G25" s="163"/>
      <c r="H25" s="163"/>
      <c r="I25" s="163"/>
      <c r="J25" s="163"/>
      <c r="K25" s="163"/>
      <c r="L25" s="163"/>
      <c r="M25" s="163"/>
      <c r="N25" s="163"/>
      <c r="O25" s="164"/>
      <c r="V25" s="7"/>
    </row>
    <row r="26" spans="1:24" ht="15" customHeight="1" x14ac:dyDescent="0.25">
      <c r="A26" s="156" t="s">
        <v>52</v>
      </c>
      <c r="B26" s="157"/>
      <c r="C26" s="157"/>
      <c r="D26" s="157"/>
      <c r="E26" s="157"/>
      <c r="F26" s="157"/>
      <c r="G26" s="157"/>
      <c r="H26" s="157"/>
      <c r="I26" s="157"/>
      <c r="J26" s="157"/>
      <c r="K26" s="157"/>
      <c r="L26" s="157"/>
      <c r="M26" s="157"/>
      <c r="N26" s="158" t="s">
        <v>54</v>
      </c>
      <c r="O26" s="159"/>
    </row>
    <row r="27" spans="1:24" ht="27" customHeight="1" x14ac:dyDescent="0.25">
      <c r="A27" s="68" t="s">
        <v>133</v>
      </c>
      <c r="B27" s="69"/>
      <c r="C27" s="69"/>
      <c r="D27" s="69"/>
      <c r="E27" s="69"/>
      <c r="F27" s="69"/>
      <c r="G27" s="69"/>
      <c r="H27" s="69"/>
      <c r="I27" s="69"/>
      <c r="J27" s="69"/>
      <c r="K27" s="69"/>
      <c r="L27" s="69"/>
      <c r="M27" s="69"/>
      <c r="N27" s="70">
        <v>43101</v>
      </c>
      <c r="O27" s="71"/>
    </row>
    <row r="28" spans="1:24" ht="16.5" customHeight="1" x14ac:dyDescent="0.25">
      <c r="A28" s="68" t="s">
        <v>120</v>
      </c>
      <c r="B28" s="69"/>
      <c r="C28" s="69"/>
      <c r="D28" s="69"/>
      <c r="E28" s="69"/>
      <c r="F28" s="69"/>
      <c r="G28" s="69"/>
      <c r="H28" s="69"/>
      <c r="I28" s="69"/>
      <c r="J28" s="69"/>
      <c r="K28" s="69"/>
      <c r="L28" s="69"/>
      <c r="M28" s="69"/>
      <c r="N28" s="70">
        <v>43132</v>
      </c>
      <c r="O28" s="71"/>
    </row>
    <row r="29" spans="1:24" ht="24" customHeight="1" x14ac:dyDescent="0.25">
      <c r="A29" s="68" t="s">
        <v>121</v>
      </c>
      <c r="B29" s="69"/>
      <c r="C29" s="69"/>
      <c r="D29" s="69"/>
      <c r="E29" s="69"/>
      <c r="F29" s="69"/>
      <c r="G29" s="69"/>
      <c r="H29" s="69"/>
      <c r="I29" s="69"/>
      <c r="J29" s="69"/>
      <c r="K29" s="69"/>
      <c r="L29" s="69"/>
      <c r="M29" s="69"/>
      <c r="N29" s="70">
        <v>43160</v>
      </c>
      <c r="O29" s="71"/>
    </row>
    <row r="30" spans="1:24" ht="32.25" customHeight="1" x14ac:dyDescent="0.25">
      <c r="A30" s="68" t="s">
        <v>123</v>
      </c>
      <c r="B30" s="69"/>
      <c r="C30" s="69"/>
      <c r="D30" s="69"/>
      <c r="E30" s="69"/>
      <c r="F30" s="69"/>
      <c r="G30" s="69"/>
      <c r="H30" s="69"/>
      <c r="I30" s="69"/>
      <c r="J30" s="69"/>
      <c r="K30" s="69"/>
      <c r="L30" s="69"/>
      <c r="M30" s="69"/>
      <c r="N30" s="70">
        <v>43191</v>
      </c>
      <c r="O30" s="71"/>
    </row>
    <row r="31" spans="1:24" ht="30" customHeight="1" x14ac:dyDescent="0.25">
      <c r="A31" s="68" t="s">
        <v>136</v>
      </c>
      <c r="B31" s="69"/>
      <c r="C31" s="69"/>
      <c r="D31" s="69"/>
      <c r="E31" s="69"/>
      <c r="F31" s="69"/>
      <c r="G31" s="69"/>
      <c r="H31" s="69"/>
      <c r="I31" s="69"/>
      <c r="J31" s="69"/>
      <c r="K31" s="69"/>
      <c r="L31" s="69"/>
      <c r="M31" s="69"/>
      <c r="N31" s="70">
        <v>43221</v>
      </c>
      <c r="O31" s="71"/>
    </row>
    <row r="32" spans="1:24" ht="30" customHeight="1" x14ac:dyDescent="0.25">
      <c r="A32" s="68" t="s">
        <v>139</v>
      </c>
      <c r="B32" s="69"/>
      <c r="C32" s="69"/>
      <c r="D32" s="69"/>
      <c r="E32" s="69"/>
      <c r="F32" s="69"/>
      <c r="G32" s="69"/>
      <c r="H32" s="69"/>
      <c r="I32" s="69"/>
      <c r="J32" s="69"/>
      <c r="K32" s="69"/>
      <c r="L32" s="69"/>
      <c r="M32" s="69"/>
      <c r="N32" s="70">
        <v>43252</v>
      </c>
      <c r="O32" s="71"/>
    </row>
    <row r="33" spans="1:17" ht="16.5" customHeight="1" x14ac:dyDescent="0.25">
      <c r="A33" s="68" t="s">
        <v>126</v>
      </c>
      <c r="B33" s="69"/>
      <c r="C33" s="69"/>
      <c r="D33" s="69"/>
      <c r="E33" s="69"/>
      <c r="F33" s="69"/>
      <c r="G33" s="69"/>
      <c r="H33" s="69"/>
      <c r="I33" s="69"/>
      <c r="J33" s="69"/>
      <c r="K33" s="69"/>
      <c r="L33" s="69"/>
      <c r="M33" s="69"/>
      <c r="N33" s="70">
        <v>43282</v>
      </c>
      <c r="O33" s="71"/>
    </row>
    <row r="34" spans="1:17" ht="16.5" customHeight="1" x14ac:dyDescent="0.25">
      <c r="A34" s="68" t="s">
        <v>129</v>
      </c>
      <c r="B34" s="69"/>
      <c r="C34" s="69"/>
      <c r="D34" s="69"/>
      <c r="E34" s="69"/>
      <c r="F34" s="69"/>
      <c r="G34" s="69"/>
      <c r="H34" s="69"/>
      <c r="I34" s="69"/>
      <c r="J34" s="69"/>
      <c r="K34" s="69"/>
      <c r="L34" s="69"/>
      <c r="M34" s="69"/>
      <c r="N34" s="70">
        <v>43313</v>
      </c>
      <c r="O34" s="71"/>
    </row>
    <row r="35" spans="1:17" ht="16.5" customHeight="1" x14ac:dyDescent="0.25">
      <c r="A35" s="68"/>
      <c r="B35" s="69"/>
      <c r="C35" s="69"/>
      <c r="D35" s="69"/>
      <c r="E35" s="69"/>
      <c r="F35" s="69"/>
      <c r="G35" s="69"/>
      <c r="H35" s="69"/>
      <c r="I35" s="69"/>
      <c r="J35" s="69"/>
      <c r="K35" s="69"/>
      <c r="L35" s="69"/>
      <c r="M35" s="69"/>
      <c r="N35" s="70">
        <v>43344</v>
      </c>
      <c r="O35" s="71"/>
    </row>
    <row r="36" spans="1:17" ht="16.5" customHeight="1" x14ac:dyDescent="0.25">
      <c r="A36" s="68"/>
      <c r="B36" s="69"/>
      <c r="C36" s="69"/>
      <c r="D36" s="69"/>
      <c r="E36" s="69"/>
      <c r="F36" s="69"/>
      <c r="G36" s="69"/>
      <c r="H36" s="69"/>
      <c r="I36" s="69"/>
      <c r="J36" s="69"/>
      <c r="K36" s="69"/>
      <c r="L36" s="69"/>
      <c r="M36" s="69"/>
      <c r="N36" s="70">
        <v>43374</v>
      </c>
      <c r="O36" s="71"/>
    </row>
    <row r="37" spans="1:17" ht="16.5" customHeight="1" x14ac:dyDescent="0.25">
      <c r="A37" s="68"/>
      <c r="B37" s="69"/>
      <c r="C37" s="69"/>
      <c r="D37" s="69"/>
      <c r="E37" s="69"/>
      <c r="F37" s="69"/>
      <c r="G37" s="69"/>
      <c r="H37" s="69"/>
      <c r="I37" s="69"/>
      <c r="J37" s="69"/>
      <c r="K37" s="69"/>
      <c r="L37" s="69"/>
      <c r="M37" s="69"/>
      <c r="N37" s="70">
        <v>43405</v>
      </c>
      <c r="O37" s="71"/>
    </row>
    <row r="38" spans="1:17" ht="16.5" customHeight="1" thickBot="1" x14ac:dyDescent="0.3">
      <c r="A38" s="68"/>
      <c r="B38" s="69"/>
      <c r="C38" s="69"/>
      <c r="D38" s="69"/>
      <c r="E38" s="69"/>
      <c r="F38" s="69"/>
      <c r="G38" s="69"/>
      <c r="H38" s="69"/>
      <c r="I38" s="69"/>
      <c r="J38" s="69"/>
      <c r="K38" s="69"/>
      <c r="L38" s="69"/>
      <c r="M38" s="69"/>
      <c r="N38" s="70">
        <v>43435</v>
      </c>
      <c r="O38" s="71"/>
    </row>
    <row r="39" spans="1:17" ht="15" customHeight="1" x14ac:dyDescent="0.25">
      <c r="A39" s="156" t="s">
        <v>53</v>
      </c>
      <c r="B39" s="157"/>
      <c r="C39" s="157"/>
      <c r="D39" s="157"/>
      <c r="E39" s="157"/>
      <c r="F39" s="157"/>
      <c r="G39" s="157"/>
      <c r="H39" s="157"/>
      <c r="I39" s="157"/>
      <c r="J39" s="157"/>
      <c r="K39" s="157"/>
      <c r="L39" s="157"/>
      <c r="M39" s="157"/>
      <c r="N39" s="158" t="s">
        <v>54</v>
      </c>
      <c r="O39" s="159"/>
    </row>
    <row r="40" spans="1:17" ht="24" customHeight="1" x14ac:dyDescent="0.25">
      <c r="A40" s="68"/>
      <c r="B40" s="69"/>
      <c r="C40" s="69"/>
      <c r="D40" s="69"/>
      <c r="E40" s="69"/>
      <c r="F40" s="69"/>
      <c r="G40" s="69"/>
      <c r="H40" s="69"/>
      <c r="I40" s="69"/>
      <c r="J40" s="69"/>
      <c r="K40" s="69"/>
      <c r="L40" s="69"/>
      <c r="M40" s="69"/>
      <c r="N40" s="72"/>
      <c r="O40" s="73"/>
    </row>
    <row r="41" spans="1:17" ht="22.5" customHeight="1" thickBot="1" x14ac:dyDescent="0.3">
      <c r="A41" s="173"/>
      <c r="B41" s="174"/>
      <c r="C41" s="174"/>
      <c r="D41" s="174"/>
      <c r="E41" s="174"/>
      <c r="F41" s="174"/>
      <c r="G41" s="174"/>
      <c r="H41" s="174"/>
      <c r="I41" s="174"/>
      <c r="J41" s="174"/>
      <c r="K41" s="174"/>
      <c r="L41" s="174"/>
      <c r="M41" s="174"/>
      <c r="N41" s="174"/>
      <c r="O41" s="175"/>
    </row>
    <row r="42" spans="1:17" ht="6" customHeight="1" x14ac:dyDescent="0.25">
      <c r="A42" s="67"/>
      <c r="B42" s="67"/>
      <c r="C42" s="67"/>
      <c r="D42" s="67"/>
      <c r="E42" s="67"/>
      <c r="F42" s="67"/>
      <c r="G42" s="67"/>
      <c r="H42" s="67"/>
      <c r="I42" s="67"/>
      <c r="J42" s="67"/>
      <c r="K42" s="67"/>
      <c r="L42" s="67"/>
      <c r="M42" s="67"/>
      <c r="N42" s="67"/>
      <c r="O42" s="67"/>
    </row>
    <row r="44" spans="1:17" ht="14.25" x14ac:dyDescent="0.2">
      <c r="Q44" s="35" t="s">
        <v>76</v>
      </c>
    </row>
    <row r="45" spans="1:17" ht="14.25" x14ac:dyDescent="0.2">
      <c r="Q45" s="35" t="s">
        <v>77</v>
      </c>
    </row>
    <row r="46" spans="1:17" ht="14.25" x14ac:dyDescent="0.2">
      <c r="Q46" s="35" t="s">
        <v>78</v>
      </c>
    </row>
    <row r="47" spans="1:17" ht="14.25" x14ac:dyDescent="0.2">
      <c r="Q47" s="35" t="s">
        <v>79</v>
      </c>
    </row>
    <row r="48" spans="1:17" ht="14.25" x14ac:dyDescent="0.2">
      <c r="Q48" s="35" t="s">
        <v>80</v>
      </c>
    </row>
    <row r="49" spans="17:17" ht="14.25" x14ac:dyDescent="0.2">
      <c r="Q49" s="35" t="s">
        <v>81</v>
      </c>
    </row>
    <row r="50" spans="17:17" ht="14.25" x14ac:dyDescent="0.2">
      <c r="Q50" s="35" t="s">
        <v>82</v>
      </c>
    </row>
    <row r="51" spans="17:17" ht="14.25" x14ac:dyDescent="0.2">
      <c r="Q51" s="35" t="s">
        <v>83</v>
      </c>
    </row>
    <row r="52" spans="17:17" ht="14.25" x14ac:dyDescent="0.2">
      <c r="Q52" s="35" t="s">
        <v>84</v>
      </c>
    </row>
    <row r="53" spans="17:17" ht="14.25" x14ac:dyDescent="0.2">
      <c r="Q53" s="35" t="s">
        <v>85</v>
      </c>
    </row>
    <row r="54" spans="17:17" ht="14.25" x14ac:dyDescent="0.2">
      <c r="Q54" s="35" t="s">
        <v>86</v>
      </c>
    </row>
    <row r="55" spans="17:17" ht="14.25" x14ac:dyDescent="0.2">
      <c r="Q55" s="35" t="s">
        <v>87</v>
      </c>
    </row>
    <row r="56" spans="17:17" ht="14.25" x14ac:dyDescent="0.2">
      <c r="Q56" s="35" t="s">
        <v>88</v>
      </c>
    </row>
    <row r="58" spans="17:17" x14ac:dyDescent="0.25">
      <c r="Q58" s="31">
        <v>0.78</v>
      </c>
    </row>
    <row r="59" spans="17:17" x14ac:dyDescent="0.25">
      <c r="Q59" s="31">
        <v>0.8</v>
      </c>
    </row>
  </sheetData>
  <mergeCells count="74">
    <mergeCell ref="A42:O42"/>
    <mergeCell ref="A41:M41"/>
    <mergeCell ref="N41:O41"/>
    <mergeCell ref="A26:M26"/>
    <mergeCell ref="N26:O26"/>
    <mergeCell ref="N39:O39"/>
    <mergeCell ref="A39:M39"/>
    <mergeCell ref="N40:O40"/>
    <mergeCell ref="A40:M40"/>
    <mergeCell ref="A27:M27"/>
    <mergeCell ref="N27:O27"/>
    <mergeCell ref="A28:M28"/>
    <mergeCell ref="N28:O28"/>
    <mergeCell ref="A29:M29"/>
    <mergeCell ref="N29:O29"/>
    <mergeCell ref="A30:M30"/>
    <mergeCell ref="L23:O23"/>
    <mergeCell ref="A10:O10"/>
    <mergeCell ref="J9:O9"/>
    <mergeCell ref="D1:O1"/>
    <mergeCell ref="D2:O2"/>
    <mergeCell ref="A3:E3"/>
    <mergeCell ref="F3:O3"/>
    <mergeCell ref="A4:E4"/>
    <mergeCell ref="F4:O4"/>
    <mergeCell ref="A1:C2"/>
    <mergeCell ref="F5:O5"/>
    <mergeCell ref="A6:E6"/>
    <mergeCell ref="G6:O6"/>
    <mergeCell ref="A7:D8"/>
    <mergeCell ref="E7:E8"/>
    <mergeCell ref="F7:G8"/>
    <mergeCell ref="A11:O11"/>
    <mergeCell ref="A12:O12"/>
    <mergeCell ref="A13:O13"/>
    <mergeCell ref="A14:B14"/>
    <mergeCell ref="I7:I8"/>
    <mergeCell ref="J7:K8"/>
    <mergeCell ref="L7:O7"/>
    <mergeCell ref="L8:M8"/>
    <mergeCell ref="H7:H8"/>
    <mergeCell ref="A25:O25"/>
    <mergeCell ref="H22:K22"/>
    <mergeCell ref="A22:C23"/>
    <mergeCell ref="D22:G22"/>
    <mergeCell ref="A5:E5"/>
    <mergeCell ref="A16:B16"/>
    <mergeCell ref="A17:B17"/>
    <mergeCell ref="A18:A21"/>
    <mergeCell ref="A15:B15"/>
    <mergeCell ref="N8:O8"/>
    <mergeCell ref="A9:D9"/>
    <mergeCell ref="F9:G9"/>
    <mergeCell ref="L22:O22"/>
    <mergeCell ref="D23:G23"/>
    <mergeCell ref="H23:K23"/>
    <mergeCell ref="A24:O24"/>
    <mergeCell ref="N30:O30"/>
    <mergeCell ref="A31:M31"/>
    <mergeCell ref="N31:O31"/>
    <mergeCell ref="A32:M32"/>
    <mergeCell ref="N32:O32"/>
    <mergeCell ref="A33:M33"/>
    <mergeCell ref="N33:O33"/>
    <mergeCell ref="A34:M34"/>
    <mergeCell ref="N34:O34"/>
    <mergeCell ref="A38:M38"/>
    <mergeCell ref="N38:O38"/>
    <mergeCell ref="A35:M35"/>
    <mergeCell ref="N35:O35"/>
    <mergeCell ref="A36:M36"/>
    <mergeCell ref="N36:O36"/>
    <mergeCell ref="A37:M37"/>
    <mergeCell ref="N37:O37"/>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3074"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topLeftCell="A28" zoomScaleNormal="100" zoomScaleSheetLayoutView="72" workbookViewId="0">
      <selection activeCell="A32" sqref="A32:M32"/>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7" width="11.42578125" style="3" hidden="1" customWidth="1"/>
    <col min="18" max="18" width="0"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125"/>
      <c r="B1" s="126"/>
      <c r="C1" s="127"/>
      <c r="D1" s="121" t="s">
        <v>20</v>
      </c>
      <c r="E1" s="121"/>
      <c r="F1" s="121"/>
      <c r="G1" s="121"/>
      <c r="H1" s="121"/>
      <c r="I1" s="121"/>
      <c r="J1" s="121"/>
      <c r="K1" s="121"/>
      <c r="L1" s="121"/>
      <c r="M1" s="121"/>
      <c r="N1" s="121"/>
      <c r="O1" s="122"/>
    </row>
    <row r="2" spans="1:24" ht="15.75" customHeight="1" thickBot="1" x14ac:dyDescent="0.3">
      <c r="A2" s="128"/>
      <c r="B2" s="129"/>
      <c r="C2" s="130"/>
      <c r="D2" s="123" t="s">
        <v>113</v>
      </c>
      <c r="E2" s="123"/>
      <c r="F2" s="123"/>
      <c r="G2" s="123"/>
      <c r="H2" s="123"/>
      <c r="I2" s="123"/>
      <c r="J2" s="123"/>
      <c r="K2" s="123"/>
      <c r="L2" s="123"/>
      <c r="M2" s="123"/>
      <c r="N2" s="123"/>
      <c r="O2" s="124"/>
    </row>
    <row r="3" spans="1:24" ht="13.5" customHeight="1" x14ac:dyDescent="0.25">
      <c r="A3" s="131" t="s">
        <v>0</v>
      </c>
      <c r="B3" s="132"/>
      <c r="C3" s="132"/>
      <c r="D3" s="132"/>
      <c r="E3" s="132"/>
      <c r="F3" s="132" t="str">
        <f>'SET-G. Conocimiento'!J3</f>
        <v>GESTIÓN DEL CONOCIMIENTO</v>
      </c>
      <c r="G3" s="132"/>
      <c r="H3" s="132"/>
      <c r="I3" s="132"/>
      <c r="J3" s="132"/>
      <c r="K3" s="132"/>
      <c r="L3" s="132"/>
      <c r="M3" s="132"/>
      <c r="N3" s="132"/>
      <c r="O3" s="133"/>
    </row>
    <row r="4" spans="1:24" ht="15.75" customHeight="1" x14ac:dyDescent="0.25">
      <c r="A4" s="134" t="s">
        <v>1</v>
      </c>
      <c r="B4" s="135"/>
      <c r="C4" s="135"/>
      <c r="D4" s="135"/>
      <c r="E4" s="135"/>
      <c r="F4" s="136" t="str">
        <f>'SET-G. Conocimiento'!$B8</f>
        <v>Satisfacción del cliente</v>
      </c>
      <c r="G4" s="136"/>
      <c r="H4" s="136"/>
      <c r="I4" s="136"/>
      <c r="J4" s="136"/>
      <c r="K4" s="136"/>
      <c r="L4" s="136"/>
      <c r="M4" s="136"/>
      <c r="N4" s="136"/>
      <c r="O4" s="171"/>
    </row>
    <row r="5" spans="1:24" ht="15.75" customHeight="1" x14ac:dyDescent="0.25">
      <c r="A5" s="134" t="s">
        <v>49</v>
      </c>
      <c r="B5" s="135"/>
      <c r="C5" s="135"/>
      <c r="D5" s="135"/>
      <c r="E5" s="135"/>
      <c r="F5" s="153" t="str">
        <f>'SET-G. Conocimiento'!F8</f>
        <v>Efectividad</v>
      </c>
      <c r="G5" s="154"/>
      <c r="H5" s="154"/>
      <c r="I5" s="154"/>
      <c r="J5" s="154"/>
      <c r="K5" s="154"/>
      <c r="L5" s="154"/>
      <c r="M5" s="154"/>
      <c r="N5" s="154"/>
      <c r="O5" s="155"/>
    </row>
    <row r="6" spans="1:24" ht="17.25" customHeight="1" thickBot="1" x14ac:dyDescent="0.3">
      <c r="A6" s="139" t="s">
        <v>21</v>
      </c>
      <c r="B6" s="140"/>
      <c r="C6" s="140"/>
      <c r="D6" s="140"/>
      <c r="E6" s="140"/>
      <c r="F6" s="16" t="s">
        <v>110</v>
      </c>
      <c r="G6" s="141" t="str">
        <f>'SET-G. Conocimiento'!A8</f>
        <v>IN03</v>
      </c>
      <c r="H6" s="141"/>
      <c r="I6" s="141"/>
      <c r="J6" s="141"/>
      <c r="K6" s="141"/>
      <c r="L6" s="141"/>
      <c r="M6" s="141"/>
      <c r="N6" s="141"/>
      <c r="O6" s="172"/>
    </row>
    <row r="7" spans="1:24" ht="12.75" customHeight="1" x14ac:dyDescent="0.25">
      <c r="A7" s="144" t="s">
        <v>22</v>
      </c>
      <c r="B7" s="145"/>
      <c r="C7" s="145"/>
      <c r="D7" s="145"/>
      <c r="E7" s="148" t="s">
        <v>23</v>
      </c>
      <c r="F7" s="148" t="s">
        <v>24</v>
      </c>
      <c r="G7" s="148"/>
      <c r="H7" s="148" t="s">
        <v>25</v>
      </c>
      <c r="I7" s="148" t="s">
        <v>26</v>
      </c>
      <c r="J7" s="148" t="s">
        <v>27</v>
      </c>
      <c r="K7" s="148"/>
      <c r="L7" s="150" t="s">
        <v>28</v>
      </c>
      <c r="M7" s="150"/>
      <c r="N7" s="150"/>
      <c r="O7" s="151"/>
    </row>
    <row r="8" spans="1:24" ht="46.5" customHeight="1" x14ac:dyDescent="0.25">
      <c r="A8" s="146"/>
      <c r="B8" s="147"/>
      <c r="C8" s="147"/>
      <c r="D8" s="147"/>
      <c r="E8" s="149"/>
      <c r="F8" s="149"/>
      <c r="G8" s="149"/>
      <c r="H8" s="149"/>
      <c r="I8" s="149"/>
      <c r="J8" s="149"/>
      <c r="K8" s="149"/>
      <c r="L8" s="147" t="s">
        <v>29</v>
      </c>
      <c r="M8" s="147"/>
      <c r="N8" s="147" t="s">
        <v>30</v>
      </c>
      <c r="O8" s="152"/>
    </row>
    <row r="9" spans="1:24" ht="74.25" customHeight="1" thickBot="1" x14ac:dyDescent="0.3">
      <c r="A9" s="97" t="str">
        <f>'SET-G. Conocimiento'!$C8</f>
        <v xml:space="preserve">Obtener la percepción del cliente y/o usuarios sobre los diferentes programas y actividades de capacitación e inducción, que permitan emprender acciones de mejora y fijación permanente de nuevos estándares de calidad </v>
      </c>
      <c r="B9" s="98"/>
      <c r="C9" s="98"/>
      <c r="D9" s="98"/>
      <c r="E9" s="13" t="s">
        <v>35</v>
      </c>
      <c r="F9" s="98" t="str">
        <f>'SET-G. Conocimiento'!$D8</f>
        <v>Número de clientes satisfechos / Número de clientes encuestados *100</v>
      </c>
      <c r="G9" s="98"/>
      <c r="H9" s="12">
        <f>$O16</f>
        <v>0.75</v>
      </c>
      <c r="I9" s="26" t="str">
        <f>'SET-G. Conocimiento'!$E8</f>
        <v>Trimestral</v>
      </c>
      <c r="J9" s="99" t="s">
        <v>85</v>
      </c>
      <c r="K9" s="100"/>
      <c r="L9" s="100"/>
      <c r="M9" s="100"/>
      <c r="N9" s="100"/>
      <c r="O9" s="101"/>
    </row>
    <row r="10" spans="1:24" ht="13.5" customHeight="1" x14ac:dyDescent="0.25">
      <c r="A10" s="107" t="s">
        <v>38</v>
      </c>
      <c r="B10" s="108"/>
      <c r="C10" s="108"/>
      <c r="D10" s="108"/>
      <c r="E10" s="108"/>
      <c r="F10" s="108"/>
      <c r="G10" s="108"/>
      <c r="H10" s="108"/>
      <c r="I10" s="108"/>
      <c r="J10" s="108"/>
      <c r="K10" s="108"/>
      <c r="L10" s="108"/>
      <c r="M10" s="108"/>
      <c r="N10" s="108"/>
      <c r="O10" s="109"/>
    </row>
    <row r="11" spans="1:24" ht="21.75" customHeight="1" thickBot="1" x14ac:dyDescent="0.3">
      <c r="A11" s="110" t="s">
        <v>108</v>
      </c>
      <c r="B11" s="111"/>
      <c r="C11" s="111"/>
      <c r="D11" s="111"/>
      <c r="E11" s="111"/>
      <c r="F11" s="111"/>
      <c r="G11" s="111"/>
      <c r="H11" s="111"/>
      <c r="I11" s="111"/>
      <c r="J11" s="111"/>
      <c r="K11" s="111"/>
      <c r="L11" s="111"/>
      <c r="M11" s="111"/>
      <c r="N11" s="111"/>
      <c r="O11" s="112"/>
    </row>
    <row r="12" spans="1:24" ht="15" customHeight="1" thickBot="1" x14ac:dyDescent="0.3">
      <c r="A12" s="176" t="s">
        <v>31</v>
      </c>
      <c r="B12" s="177"/>
      <c r="C12" s="177"/>
      <c r="D12" s="177"/>
      <c r="E12" s="177"/>
      <c r="F12" s="177"/>
      <c r="G12" s="177"/>
      <c r="H12" s="177"/>
      <c r="I12" s="177"/>
      <c r="J12" s="177"/>
      <c r="K12" s="177"/>
      <c r="L12" s="177"/>
      <c r="M12" s="177"/>
      <c r="N12" s="177"/>
      <c r="O12" s="178"/>
      <c r="V12" s="7"/>
      <c r="W12" s="25"/>
      <c r="X12" s="25"/>
    </row>
    <row r="13" spans="1:24" ht="16.5" customHeight="1" x14ac:dyDescent="0.25">
      <c r="A13" s="116" t="s">
        <v>118</v>
      </c>
      <c r="B13" s="117"/>
      <c r="C13" s="117"/>
      <c r="D13" s="117"/>
      <c r="E13" s="117"/>
      <c r="F13" s="117"/>
      <c r="G13" s="117"/>
      <c r="H13" s="117"/>
      <c r="I13" s="117"/>
      <c r="J13" s="117"/>
      <c r="K13" s="117"/>
      <c r="L13" s="117"/>
      <c r="M13" s="117"/>
      <c r="N13" s="117"/>
      <c r="O13" s="118"/>
      <c r="V13" s="7"/>
      <c r="W13" s="8"/>
      <c r="X13" s="8"/>
    </row>
    <row r="14" spans="1:24" ht="16.5" customHeight="1" x14ac:dyDescent="0.25">
      <c r="A14" s="119" t="s">
        <v>32</v>
      </c>
      <c r="B14" s="120"/>
      <c r="C14" s="40" t="s">
        <v>8</v>
      </c>
      <c r="D14" s="40" t="s">
        <v>9</v>
      </c>
      <c r="E14" s="40" t="s">
        <v>10</v>
      </c>
      <c r="F14" s="40" t="s">
        <v>11</v>
      </c>
      <c r="G14" s="40" t="s">
        <v>12</v>
      </c>
      <c r="H14" s="40" t="s">
        <v>13</v>
      </c>
      <c r="I14" s="40" t="s">
        <v>14</v>
      </c>
      <c r="J14" s="40" t="s">
        <v>15</v>
      </c>
      <c r="K14" s="40" t="s">
        <v>16</v>
      </c>
      <c r="L14" s="40" t="s">
        <v>17</v>
      </c>
      <c r="M14" s="40" t="s">
        <v>18</v>
      </c>
      <c r="N14" s="40" t="s">
        <v>19</v>
      </c>
      <c r="O14" s="6" t="s">
        <v>33</v>
      </c>
      <c r="V14" s="7"/>
      <c r="W14" s="8"/>
      <c r="X14" s="8"/>
    </row>
    <row r="15" spans="1:24" ht="16.5" customHeight="1" x14ac:dyDescent="0.25">
      <c r="A15" s="82" t="s">
        <v>39</v>
      </c>
      <c r="B15" s="83"/>
      <c r="C15" s="42">
        <f t="shared" ref="C15:N15" si="0">$O$15</f>
        <v>0.72</v>
      </c>
      <c r="D15" s="42">
        <f t="shared" si="0"/>
        <v>0.72</v>
      </c>
      <c r="E15" s="42">
        <f t="shared" si="0"/>
        <v>0.72</v>
      </c>
      <c r="F15" s="42">
        <f t="shared" si="0"/>
        <v>0.72</v>
      </c>
      <c r="G15" s="42">
        <f t="shared" si="0"/>
        <v>0.72</v>
      </c>
      <c r="H15" s="42">
        <f t="shared" si="0"/>
        <v>0.72</v>
      </c>
      <c r="I15" s="42">
        <f t="shared" si="0"/>
        <v>0.72</v>
      </c>
      <c r="J15" s="42">
        <f t="shared" si="0"/>
        <v>0.72</v>
      </c>
      <c r="K15" s="42">
        <f t="shared" si="0"/>
        <v>0.72</v>
      </c>
      <c r="L15" s="42">
        <f t="shared" si="0"/>
        <v>0.72</v>
      </c>
      <c r="M15" s="42">
        <f t="shared" si="0"/>
        <v>0.72</v>
      </c>
      <c r="N15" s="42">
        <f t="shared" si="0"/>
        <v>0.72</v>
      </c>
      <c r="O15" s="43">
        <f>'SET-G. Conocimiento'!J8</f>
        <v>0.72</v>
      </c>
      <c r="V15" s="7"/>
      <c r="W15" s="8"/>
      <c r="X15" s="8"/>
    </row>
    <row r="16" spans="1:24" ht="17.25" customHeight="1" x14ac:dyDescent="0.25">
      <c r="A16" s="82" t="s">
        <v>117</v>
      </c>
      <c r="B16" s="83"/>
      <c r="C16" s="42">
        <f t="shared" ref="C16:N16" si="1">$O$16</f>
        <v>0.75</v>
      </c>
      <c r="D16" s="42">
        <f t="shared" si="1"/>
        <v>0.75</v>
      </c>
      <c r="E16" s="42">
        <f t="shared" si="1"/>
        <v>0.75</v>
      </c>
      <c r="F16" s="42">
        <f t="shared" si="1"/>
        <v>0.75</v>
      </c>
      <c r="G16" s="42">
        <f t="shared" si="1"/>
        <v>0.75</v>
      </c>
      <c r="H16" s="42">
        <f t="shared" si="1"/>
        <v>0.75</v>
      </c>
      <c r="I16" s="42">
        <f t="shared" si="1"/>
        <v>0.75</v>
      </c>
      <c r="J16" s="42">
        <f t="shared" si="1"/>
        <v>0.75</v>
      </c>
      <c r="K16" s="42">
        <f t="shared" si="1"/>
        <v>0.75</v>
      </c>
      <c r="L16" s="42">
        <f t="shared" si="1"/>
        <v>0.75</v>
      </c>
      <c r="M16" s="42">
        <f t="shared" si="1"/>
        <v>0.75</v>
      </c>
      <c r="N16" s="42">
        <f t="shared" si="1"/>
        <v>0.75</v>
      </c>
      <c r="O16" s="43">
        <f>'SET-G. Conocimiento'!K8</f>
        <v>0.75</v>
      </c>
      <c r="V16" s="7"/>
      <c r="W16" s="8"/>
      <c r="X16" s="8"/>
    </row>
    <row r="17" spans="1:24" ht="17.25" customHeight="1" x14ac:dyDescent="0.25">
      <c r="A17" s="86" t="s">
        <v>114</v>
      </c>
      <c r="B17" s="87"/>
      <c r="C17" s="10">
        <f t="shared" ref="C17:E17" si="2">IF((C19),C18/C19,"-")</f>
        <v>1</v>
      </c>
      <c r="D17" s="10">
        <f t="shared" si="2"/>
        <v>1</v>
      </c>
      <c r="E17" s="10">
        <f t="shared" si="2"/>
        <v>1</v>
      </c>
      <c r="F17" s="10">
        <f>IF((F19),F18/F19,"-")</f>
        <v>1</v>
      </c>
      <c r="G17" s="10">
        <f t="shared" ref="G17:O17" si="3">IF((G19),G18/G19,"-")</f>
        <v>0.94444444444444442</v>
      </c>
      <c r="H17" s="10">
        <f t="shared" si="3"/>
        <v>0.91338582677165359</v>
      </c>
      <c r="I17" s="10">
        <f t="shared" si="3"/>
        <v>1</v>
      </c>
      <c r="J17" s="10">
        <f t="shared" si="3"/>
        <v>1</v>
      </c>
      <c r="K17" s="10" t="str">
        <f t="shared" si="3"/>
        <v>-</v>
      </c>
      <c r="L17" s="10" t="str">
        <f t="shared" si="3"/>
        <v>-</v>
      </c>
      <c r="M17" s="10" t="str">
        <f t="shared" si="3"/>
        <v>-</v>
      </c>
      <c r="N17" s="10" t="str">
        <f t="shared" si="3"/>
        <v>-</v>
      </c>
      <c r="O17" s="11">
        <f t="shared" si="3"/>
        <v>0.95933014354066981</v>
      </c>
      <c r="V17" s="7"/>
      <c r="W17" s="8"/>
      <c r="X17" s="8"/>
    </row>
    <row r="18" spans="1:24" ht="18" customHeight="1" x14ac:dyDescent="0.25">
      <c r="A18" s="88" t="s">
        <v>37</v>
      </c>
      <c r="B18" s="27" t="s">
        <v>103</v>
      </c>
      <c r="C18" s="4">
        <v>9</v>
      </c>
      <c r="D18" s="4">
        <v>33</v>
      </c>
      <c r="E18" s="4">
        <v>41</v>
      </c>
      <c r="F18" s="4">
        <v>40</v>
      </c>
      <c r="G18" s="4">
        <v>102</v>
      </c>
      <c r="H18" s="4">
        <v>116</v>
      </c>
      <c r="I18" s="4">
        <v>54</v>
      </c>
      <c r="J18" s="4">
        <v>6</v>
      </c>
      <c r="K18" s="4"/>
      <c r="L18" s="4"/>
      <c r="M18" s="4"/>
      <c r="N18" s="4"/>
      <c r="O18" s="14">
        <f>SUM(C18:N18)</f>
        <v>401</v>
      </c>
      <c r="V18" s="7"/>
      <c r="W18" s="8"/>
      <c r="X18" s="8"/>
    </row>
    <row r="19" spans="1:24" ht="12.75" customHeight="1" x14ac:dyDescent="0.25">
      <c r="A19" s="88"/>
      <c r="B19" s="27" t="s">
        <v>112</v>
      </c>
      <c r="C19" s="4">
        <v>9</v>
      </c>
      <c r="D19" s="4">
        <v>33</v>
      </c>
      <c r="E19" s="4">
        <v>41</v>
      </c>
      <c r="F19" s="4">
        <v>40</v>
      </c>
      <c r="G19" s="4">
        <v>108</v>
      </c>
      <c r="H19" s="4">
        <v>127</v>
      </c>
      <c r="I19" s="4">
        <v>54</v>
      </c>
      <c r="J19" s="4">
        <v>6</v>
      </c>
      <c r="K19" s="4"/>
      <c r="L19" s="4"/>
      <c r="M19" s="4"/>
      <c r="N19" s="4"/>
      <c r="O19" s="14">
        <f>SUM(C19:N19)</f>
        <v>418</v>
      </c>
      <c r="V19" s="7"/>
      <c r="W19" s="8"/>
      <c r="X19" s="8"/>
    </row>
    <row r="20" spans="1:24" ht="17.25" customHeight="1" x14ac:dyDescent="0.25">
      <c r="A20" s="88"/>
      <c r="B20" s="39"/>
      <c r="C20" s="4"/>
      <c r="D20" s="4"/>
      <c r="E20" s="4"/>
      <c r="F20" s="4"/>
      <c r="G20" s="4"/>
      <c r="H20" s="4"/>
      <c r="I20" s="4"/>
      <c r="J20" s="4"/>
      <c r="K20" s="4"/>
      <c r="L20" s="4"/>
      <c r="M20" s="4"/>
      <c r="N20" s="4"/>
      <c r="O20" s="14"/>
      <c r="V20" s="7"/>
      <c r="W20" s="8"/>
      <c r="X20" s="8"/>
    </row>
    <row r="21" spans="1:24" ht="18" customHeight="1" thickBot="1" x14ac:dyDescent="0.3">
      <c r="A21" s="89"/>
      <c r="B21" s="41" t="s">
        <v>3</v>
      </c>
      <c r="C21" s="5"/>
      <c r="D21" s="5"/>
      <c r="E21" s="5"/>
      <c r="F21" s="5"/>
      <c r="G21" s="5"/>
      <c r="H21" s="5"/>
      <c r="I21" s="5"/>
      <c r="J21" s="5"/>
      <c r="K21" s="5"/>
      <c r="L21" s="5"/>
      <c r="M21" s="5"/>
      <c r="N21" s="5"/>
      <c r="O21" s="15"/>
      <c r="V21" s="7"/>
      <c r="W21" s="8"/>
      <c r="X21" s="8"/>
    </row>
    <row r="22" spans="1:24" ht="14.25" customHeight="1" thickBot="1" x14ac:dyDescent="0.3">
      <c r="A22" s="90" t="s">
        <v>34</v>
      </c>
      <c r="B22" s="91"/>
      <c r="C22" s="92"/>
      <c r="D22" s="79" t="str">
        <f>'SET-G. Conocimiento'!$G8</f>
        <v>Entre 70% y 100%</v>
      </c>
      <c r="E22" s="80"/>
      <c r="F22" s="80"/>
      <c r="G22" s="81"/>
      <c r="H22" s="79" t="str">
        <f>'SET-G. Conocimiento'!$H8</f>
        <v>Entre 60% y 69%</v>
      </c>
      <c r="I22" s="80"/>
      <c r="J22" s="80"/>
      <c r="K22" s="81"/>
      <c r="L22" s="79" t="str">
        <f>'SET-G. Conocimiento'!$I8</f>
        <v>Menor al 59%</v>
      </c>
      <c r="M22" s="84"/>
      <c r="N22" s="84"/>
      <c r="O22" s="85"/>
      <c r="V22" s="7"/>
      <c r="W22" s="8"/>
      <c r="X22" s="8"/>
    </row>
    <row r="23" spans="1:24" ht="33" customHeight="1" thickBot="1" x14ac:dyDescent="0.3">
      <c r="A23" s="93"/>
      <c r="B23" s="94"/>
      <c r="C23" s="94"/>
      <c r="D23" s="95" t="s">
        <v>7</v>
      </c>
      <c r="E23" s="95"/>
      <c r="F23" s="95"/>
      <c r="G23" s="95"/>
      <c r="H23" s="96" t="s">
        <v>55</v>
      </c>
      <c r="I23" s="96"/>
      <c r="J23" s="96"/>
      <c r="K23" s="96"/>
      <c r="L23" s="102" t="s">
        <v>56</v>
      </c>
      <c r="M23" s="102"/>
      <c r="N23" s="102"/>
      <c r="O23" s="103"/>
      <c r="V23" s="7"/>
      <c r="W23" s="8"/>
      <c r="X23" s="8"/>
    </row>
    <row r="24" spans="1:24" ht="15.75" customHeight="1" thickBot="1" x14ac:dyDescent="0.3">
      <c r="A24" s="104" t="s">
        <v>36</v>
      </c>
      <c r="B24" s="105"/>
      <c r="C24" s="105"/>
      <c r="D24" s="105"/>
      <c r="E24" s="105"/>
      <c r="F24" s="105"/>
      <c r="G24" s="105"/>
      <c r="H24" s="105"/>
      <c r="I24" s="105"/>
      <c r="J24" s="105"/>
      <c r="K24" s="105"/>
      <c r="L24" s="105"/>
      <c r="M24" s="105"/>
      <c r="N24" s="105"/>
      <c r="O24" s="106"/>
      <c r="V24" s="7"/>
      <c r="W24" s="8"/>
      <c r="X24" s="8"/>
    </row>
    <row r="25" spans="1:24" ht="264.75" customHeight="1" thickBot="1" x14ac:dyDescent="0.3">
      <c r="A25" s="76"/>
      <c r="B25" s="77"/>
      <c r="C25" s="77"/>
      <c r="D25" s="77"/>
      <c r="E25" s="77"/>
      <c r="F25" s="77"/>
      <c r="G25" s="77"/>
      <c r="H25" s="77"/>
      <c r="I25" s="77"/>
      <c r="J25" s="77"/>
      <c r="K25" s="77"/>
      <c r="L25" s="77"/>
      <c r="M25" s="77"/>
      <c r="N25" s="77"/>
      <c r="O25" s="78"/>
      <c r="V25" s="7"/>
    </row>
    <row r="26" spans="1:24" ht="15" customHeight="1" x14ac:dyDescent="0.25">
      <c r="A26" s="156" t="s">
        <v>52</v>
      </c>
      <c r="B26" s="157"/>
      <c r="C26" s="157"/>
      <c r="D26" s="157"/>
      <c r="E26" s="157"/>
      <c r="F26" s="157"/>
      <c r="G26" s="157"/>
      <c r="H26" s="157"/>
      <c r="I26" s="157"/>
      <c r="J26" s="157"/>
      <c r="K26" s="157"/>
      <c r="L26" s="157"/>
      <c r="M26" s="157"/>
      <c r="N26" s="158" t="s">
        <v>54</v>
      </c>
      <c r="O26" s="159"/>
    </row>
    <row r="27" spans="1:24" ht="27" customHeight="1" x14ac:dyDescent="0.25">
      <c r="A27" s="68" t="s">
        <v>131</v>
      </c>
      <c r="B27" s="69"/>
      <c r="C27" s="69"/>
      <c r="D27" s="69"/>
      <c r="E27" s="69"/>
      <c r="F27" s="69"/>
      <c r="G27" s="69"/>
      <c r="H27" s="69"/>
      <c r="I27" s="69"/>
      <c r="J27" s="69"/>
      <c r="K27" s="69"/>
      <c r="L27" s="69"/>
      <c r="M27" s="69"/>
      <c r="N27" s="70">
        <v>43101</v>
      </c>
      <c r="O27" s="71"/>
    </row>
    <row r="28" spans="1:24" ht="26.25" customHeight="1" x14ac:dyDescent="0.25">
      <c r="A28" s="68" t="s">
        <v>125</v>
      </c>
      <c r="B28" s="69"/>
      <c r="C28" s="69"/>
      <c r="D28" s="69"/>
      <c r="E28" s="69"/>
      <c r="F28" s="69"/>
      <c r="G28" s="69"/>
      <c r="H28" s="69"/>
      <c r="I28" s="69"/>
      <c r="J28" s="69"/>
      <c r="K28" s="69"/>
      <c r="L28" s="69"/>
      <c r="M28" s="69"/>
      <c r="N28" s="70">
        <v>43132</v>
      </c>
      <c r="O28" s="71"/>
    </row>
    <row r="29" spans="1:24" ht="29.25" customHeight="1" x14ac:dyDescent="0.25">
      <c r="A29" s="68" t="s">
        <v>124</v>
      </c>
      <c r="B29" s="69"/>
      <c r="C29" s="69"/>
      <c r="D29" s="69"/>
      <c r="E29" s="69"/>
      <c r="F29" s="69"/>
      <c r="G29" s="69"/>
      <c r="H29" s="69"/>
      <c r="I29" s="69"/>
      <c r="J29" s="69"/>
      <c r="K29" s="69"/>
      <c r="L29" s="69"/>
      <c r="M29" s="69"/>
      <c r="N29" s="70">
        <v>43160</v>
      </c>
      <c r="O29" s="71"/>
    </row>
    <row r="30" spans="1:24" ht="28.5" customHeight="1" x14ac:dyDescent="0.25">
      <c r="A30" s="68" t="s">
        <v>125</v>
      </c>
      <c r="B30" s="69"/>
      <c r="C30" s="69"/>
      <c r="D30" s="69"/>
      <c r="E30" s="69"/>
      <c r="F30" s="69"/>
      <c r="G30" s="69"/>
      <c r="H30" s="69"/>
      <c r="I30" s="69"/>
      <c r="J30" s="69"/>
      <c r="K30" s="69"/>
      <c r="L30" s="69"/>
      <c r="M30" s="69"/>
      <c r="N30" s="70">
        <v>43191</v>
      </c>
      <c r="O30" s="71"/>
    </row>
    <row r="31" spans="1:24" ht="25.5" customHeight="1" x14ac:dyDescent="0.25">
      <c r="A31" s="68" t="s">
        <v>137</v>
      </c>
      <c r="B31" s="69"/>
      <c r="C31" s="69"/>
      <c r="D31" s="69"/>
      <c r="E31" s="69"/>
      <c r="F31" s="69"/>
      <c r="G31" s="69"/>
      <c r="H31" s="69"/>
      <c r="I31" s="69"/>
      <c r="J31" s="69"/>
      <c r="K31" s="69"/>
      <c r="L31" s="69"/>
      <c r="M31" s="69"/>
      <c r="N31" s="70">
        <v>43221</v>
      </c>
      <c r="O31" s="71"/>
    </row>
    <row r="32" spans="1:24" ht="23.25" customHeight="1" x14ac:dyDescent="0.25">
      <c r="A32" s="68" t="s">
        <v>140</v>
      </c>
      <c r="B32" s="69"/>
      <c r="C32" s="69"/>
      <c r="D32" s="69"/>
      <c r="E32" s="69"/>
      <c r="F32" s="69"/>
      <c r="G32" s="69"/>
      <c r="H32" s="69"/>
      <c r="I32" s="69"/>
      <c r="J32" s="69"/>
      <c r="K32" s="69"/>
      <c r="L32" s="69"/>
      <c r="M32" s="69"/>
      <c r="N32" s="70">
        <v>43252</v>
      </c>
      <c r="O32" s="71"/>
    </row>
    <row r="33" spans="1:17" ht="25.5" customHeight="1" x14ac:dyDescent="0.25">
      <c r="A33" s="68" t="s">
        <v>127</v>
      </c>
      <c r="B33" s="69"/>
      <c r="C33" s="69"/>
      <c r="D33" s="69"/>
      <c r="E33" s="69"/>
      <c r="F33" s="69"/>
      <c r="G33" s="69"/>
      <c r="H33" s="69"/>
      <c r="I33" s="69"/>
      <c r="J33" s="69"/>
      <c r="K33" s="69"/>
      <c r="L33" s="69"/>
      <c r="M33" s="69"/>
      <c r="N33" s="70">
        <v>43282</v>
      </c>
      <c r="O33" s="71"/>
    </row>
    <row r="34" spans="1:17" ht="17.25" customHeight="1" x14ac:dyDescent="0.25">
      <c r="A34" s="68" t="s">
        <v>130</v>
      </c>
      <c r="B34" s="69"/>
      <c r="C34" s="69"/>
      <c r="D34" s="69"/>
      <c r="E34" s="69"/>
      <c r="F34" s="69"/>
      <c r="G34" s="69"/>
      <c r="H34" s="69"/>
      <c r="I34" s="69"/>
      <c r="J34" s="69"/>
      <c r="K34" s="69"/>
      <c r="L34" s="69"/>
      <c r="M34" s="69"/>
      <c r="N34" s="70">
        <v>43313</v>
      </c>
      <c r="O34" s="71"/>
    </row>
    <row r="35" spans="1:17" ht="17.25" customHeight="1" x14ac:dyDescent="0.25">
      <c r="A35" s="68"/>
      <c r="B35" s="69"/>
      <c r="C35" s="69"/>
      <c r="D35" s="69"/>
      <c r="E35" s="69"/>
      <c r="F35" s="69"/>
      <c r="G35" s="69"/>
      <c r="H35" s="69"/>
      <c r="I35" s="69"/>
      <c r="J35" s="69"/>
      <c r="K35" s="69"/>
      <c r="L35" s="69"/>
      <c r="M35" s="69"/>
      <c r="N35" s="70">
        <v>43344</v>
      </c>
      <c r="O35" s="71"/>
    </row>
    <row r="36" spans="1:17" ht="17.25" customHeight="1" x14ac:dyDescent="0.25">
      <c r="A36" s="68"/>
      <c r="B36" s="69"/>
      <c r="C36" s="69"/>
      <c r="D36" s="69"/>
      <c r="E36" s="69"/>
      <c r="F36" s="69"/>
      <c r="G36" s="69"/>
      <c r="H36" s="69"/>
      <c r="I36" s="69"/>
      <c r="J36" s="69"/>
      <c r="K36" s="69"/>
      <c r="L36" s="69"/>
      <c r="M36" s="69"/>
      <c r="N36" s="70">
        <v>43374</v>
      </c>
      <c r="O36" s="71"/>
    </row>
    <row r="37" spans="1:17" ht="17.25" customHeight="1" x14ac:dyDescent="0.25">
      <c r="A37" s="68"/>
      <c r="B37" s="69"/>
      <c r="C37" s="69"/>
      <c r="D37" s="69"/>
      <c r="E37" s="69"/>
      <c r="F37" s="69"/>
      <c r="G37" s="69"/>
      <c r="H37" s="69"/>
      <c r="I37" s="69"/>
      <c r="J37" s="69"/>
      <c r="K37" s="69"/>
      <c r="L37" s="69"/>
      <c r="M37" s="69"/>
      <c r="N37" s="70">
        <v>43405</v>
      </c>
      <c r="O37" s="71"/>
    </row>
    <row r="38" spans="1:17" ht="17.25" customHeight="1" thickBot="1" x14ac:dyDescent="0.3">
      <c r="A38" s="68"/>
      <c r="B38" s="69"/>
      <c r="C38" s="69"/>
      <c r="D38" s="69"/>
      <c r="E38" s="69"/>
      <c r="F38" s="69"/>
      <c r="G38" s="69"/>
      <c r="H38" s="69"/>
      <c r="I38" s="69"/>
      <c r="J38" s="69"/>
      <c r="K38" s="69"/>
      <c r="L38" s="69"/>
      <c r="M38" s="69"/>
      <c r="N38" s="70">
        <v>43435</v>
      </c>
      <c r="O38" s="71"/>
    </row>
    <row r="39" spans="1:17" ht="19.5" customHeight="1" x14ac:dyDescent="0.25">
      <c r="A39" s="156" t="s">
        <v>53</v>
      </c>
      <c r="B39" s="157"/>
      <c r="C39" s="157"/>
      <c r="D39" s="157"/>
      <c r="E39" s="157"/>
      <c r="F39" s="157"/>
      <c r="G39" s="157"/>
      <c r="H39" s="157"/>
      <c r="I39" s="157"/>
      <c r="J39" s="157"/>
      <c r="K39" s="157"/>
      <c r="L39" s="157"/>
      <c r="M39" s="157"/>
      <c r="N39" s="158" t="s">
        <v>54</v>
      </c>
      <c r="O39" s="159"/>
    </row>
    <row r="40" spans="1:17" ht="15" x14ac:dyDescent="0.25">
      <c r="A40" s="68"/>
      <c r="B40" s="69"/>
      <c r="C40" s="69"/>
      <c r="D40" s="69"/>
      <c r="E40" s="69"/>
      <c r="F40" s="69"/>
      <c r="G40" s="69"/>
      <c r="H40" s="69"/>
      <c r="I40" s="69"/>
      <c r="J40" s="69"/>
      <c r="K40" s="69"/>
      <c r="L40" s="69"/>
      <c r="M40" s="69"/>
      <c r="N40" s="72"/>
      <c r="O40" s="73"/>
    </row>
    <row r="41" spans="1:17" ht="15.75" thickBot="1" x14ac:dyDescent="0.3">
      <c r="A41" s="173"/>
      <c r="B41" s="174"/>
      <c r="C41" s="174"/>
      <c r="D41" s="174"/>
      <c r="E41" s="174"/>
      <c r="F41" s="174"/>
      <c r="G41" s="174"/>
      <c r="H41" s="174"/>
      <c r="I41" s="174"/>
      <c r="J41" s="174"/>
      <c r="K41" s="174"/>
      <c r="L41" s="174"/>
      <c r="M41" s="174"/>
      <c r="N41" s="174"/>
      <c r="O41" s="175"/>
    </row>
    <row r="42" spans="1:17" ht="5.25" customHeight="1" x14ac:dyDescent="0.25">
      <c r="A42" s="67"/>
      <c r="B42" s="67"/>
      <c r="C42" s="67"/>
      <c r="D42" s="67"/>
      <c r="E42" s="67"/>
      <c r="F42" s="67"/>
      <c r="G42" s="67"/>
      <c r="H42" s="67"/>
      <c r="I42" s="67"/>
      <c r="J42" s="67"/>
      <c r="K42" s="67"/>
      <c r="L42" s="67"/>
      <c r="M42" s="67"/>
      <c r="N42" s="67"/>
      <c r="O42" s="67"/>
    </row>
    <row r="44" spans="1:17" ht="14.25" x14ac:dyDescent="0.2">
      <c r="Q44" s="35" t="s">
        <v>76</v>
      </c>
    </row>
    <row r="45" spans="1:17" ht="14.25" x14ac:dyDescent="0.2">
      <c r="Q45" s="35" t="s">
        <v>77</v>
      </c>
    </row>
    <row r="46" spans="1:17" ht="14.25" x14ac:dyDescent="0.2">
      <c r="Q46" s="35" t="s">
        <v>78</v>
      </c>
    </row>
    <row r="47" spans="1:17" ht="14.25" x14ac:dyDescent="0.2">
      <c r="Q47" s="35" t="s">
        <v>79</v>
      </c>
    </row>
    <row r="48" spans="1:17" ht="14.25" x14ac:dyDescent="0.2">
      <c r="Q48" s="35" t="s">
        <v>80</v>
      </c>
    </row>
    <row r="49" spans="17:17" ht="14.25" x14ac:dyDescent="0.2">
      <c r="Q49" s="35" t="s">
        <v>81</v>
      </c>
    </row>
    <row r="50" spans="17:17" ht="14.25" x14ac:dyDescent="0.2">
      <c r="Q50" s="35" t="s">
        <v>82</v>
      </c>
    </row>
    <row r="51" spans="17:17" ht="14.25" x14ac:dyDescent="0.2">
      <c r="Q51" s="35" t="s">
        <v>83</v>
      </c>
    </row>
    <row r="52" spans="17:17" ht="14.25" x14ac:dyDescent="0.2">
      <c r="Q52" s="35" t="s">
        <v>84</v>
      </c>
    </row>
    <row r="53" spans="17:17" ht="14.25" x14ac:dyDescent="0.2">
      <c r="Q53" s="35" t="s">
        <v>85</v>
      </c>
    </row>
    <row r="54" spans="17:17" ht="14.25" x14ac:dyDescent="0.2">
      <c r="Q54" s="35" t="s">
        <v>86</v>
      </c>
    </row>
    <row r="55" spans="17:17" ht="14.25" x14ac:dyDescent="0.2">
      <c r="Q55" s="35" t="s">
        <v>87</v>
      </c>
    </row>
    <row r="56" spans="17:17" ht="14.25" x14ac:dyDescent="0.2">
      <c r="Q56" s="35" t="s">
        <v>88</v>
      </c>
    </row>
    <row r="58" spans="17:17" x14ac:dyDescent="0.25">
      <c r="Q58" s="9">
        <v>0.72</v>
      </c>
    </row>
    <row r="59" spans="17:17" x14ac:dyDescent="0.25">
      <c r="Q59" s="9">
        <v>0.75</v>
      </c>
    </row>
  </sheetData>
  <mergeCells count="74">
    <mergeCell ref="A42:O42"/>
    <mergeCell ref="A41:M41"/>
    <mergeCell ref="N41:O41"/>
    <mergeCell ref="A26:M26"/>
    <mergeCell ref="N26:O26"/>
    <mergeCell ref="A27:M27"/>
    <mergeCell ref="N27:O27"/>
    <mergeCell ref="A39:M39"/>
    <mergeCell ref="N39:O39"/>
    <mergeCell ref="A40:M40"/>
    <mergeCell ref="N40:O40"/>
    <mergeCell ref="A28:M28"/>
    <mergeCell ref="N28:O28"/>
    <mergeCell ref="A29:M29"/>
    <mergeCell ref="N29:O29"/>
    <mergeCell ref="A30:M30"/>
    <mergeCell ref="A14:B14"/>
    <mergeCell ref="A9:D9"/>
    <mergeCell ref="F9:G9"/>
    <mergeCell ref="L22:O22"/>
    <mergeCell ref="A16:B16"/>
    <mergeCell ref="A17:B17"/>
    <mergeCell ref="A18:A21"/>
    <mergeCell ref="A15:B15"/>
    <mergeCell ref="J9:O9"/>
    <mergeCell ref="A10:O10"/>
    <mergeCell ref="A11:O11"/>
    <mergeCell ref="A12:O12"/>
    <mergeCell ref="A13:O13"/>
    <mergeCell ref="N8:O8"/>
    <mergeCell ref="J7:K8"/>
    <mergeCell ref="L7:O7"/>
    <mergeCell ref="L8:M8"/>
    <mergeCell ref="A7:D8"/>
    <mergeCell ref="E7:E8"/>
    <mergeCell ref="F7:G8"/>
    <mergeCell ref="H7:H8"/>
    <mergeCell ref="I7:I8"/>
    <mergeCell ref="A24:O24"/>
    <mergeCell ref="A25:O25"/>
    <mergeCell ref="H22:K22"/>
    <mergeCell ref="A22:C23"/>
    <mergeCell ref="D22:G22"/>
    <mergeCell ref="D23:G23"/>
    <mergeCell ref="H23:K23"/>
    <mergeCell ref="L23:O23"/>
    <mergeCell ref="A1:C2"/>
    <mergeCell ref="D1:O1"/>
    <mergeCell ref="D2:O2"/>
    <mergeCell ref="A6:E6"/>
    <mergeCell ref="G6:O6"/>
    <mergeCell ref="A5:E5"/>
    <mergeCell ref="A3:E3"/>
    <mergeCell ref="F3:O3"/>
    <mergeCell ref="A4:E4"/>
    <mergeCell ref="F4:O4"/>
    <mergeCell ref="F5:O5"/>
    <mergeCell ref="N30:O30"/>
    <mergeCell ref="A31:M31"/>
    <mergeCell ref="N31:O31"/>
    <mergeCell ref="A32:M32"/>
    <mergeCell ref="N32:O32"/>
    <mergeCell ref="A33:M33"/>
    <mergeCell ref="N33:O33"/>
    <mergeCell ref="A34:M34"/>
    <mergeCell ref="N34:O34"/>
    <mergeCell ref="A38:M38"/>
    <mergeCell ref="N38:O38"/>
    <mergeCell ref="A35:M35"/>
    <mergeCell ref="N35:O35"/>
    <mergeCell ref="A36:M36"/>
    <mergeCell ref="N36:O36"/>
    <mergeCell ref="A37:M37"/>
    <mergeCell ref="N37:O37"/>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SET-G. Conocimiento</vt:lpstr>
      <vt:lpstr>01</vt:lpstr>
      <vt:lpstr>02</vt:lpstr>
      <vt:lpstr>03</vt:lpstr>
      <vt:lpstr>'SET-G. Conocimiento'!Títulos_a_imprimir</vt:lpstr>
    </vt:vector>
  </TitlesOfParts>
  <Company>Windows XP Colossus Edition 2 Reloaded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Colossus User</dc:creator>
  <cp:lastModifiedBy>wendy dayana</cp:lastModifiedBy>
  <cp:lastPrinted>2015-08-14T21:08:38Z</cp:lastPrinted>
  <dcterms:created xsi:type="dcterms:W3CDTF">2010-03-16T20:37:23Z</dcterms:created>
  <dcterms:modified xsi:type="dcterms:W3CDTF">2019-03-06T22:48:41Z</dcterms:modified>
</cp:coreProperties>
</file>